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877" activeTab="0"/>
  </bookViews>
  <sheets>
    <sheet name="FORMULARZ NA DRZWI PROSTE" sheetId="1" r:id="rId1"/>
  </sheets>
  <definedNames/>
  <calcPr fullCalcOnLoad="1"/>
</workbook>
</file>

<file path=xl/sharedStrings.xml><?xml version="1.0" encoding="utf-8"?>
<sst xmlns="http://schemas.openxmlformats.org/spreadsheetml/2006/main" count="380" uniqueCount="322">
  <si>
    <t>data zamówienia:</t>
  </si>
  <si>
    <t>uwagi:</t>
  </si>
  <si>
    <t>numer wew.klienta:</t>
  </si>
  <si>
    <t>podpis (pieczątka) zamawiającego</t>
  </si>
  <si>
    <t>kolor</t>
  </si>
  <si>
    <t>surowy mdf</t>
  </si>
  <si>
    <t>olcha</t>
  </si>
  <si>
    <t>beż jasny</t>
  </si>
  <si>
    <t>brzoza matowa</t>
  </si>
  <si>
    <t>brzoza rosa matowa</t>
  </si>
  <si>
    <t>buk ciemny</t>
  </si>
  <si>
    <t>biały gładki</t>
  </si>
  <si>
    <t>brzoza</t>
  </si>
  <si>
    <t>jabłoń locarno</t>
  </si>
  <si>
    <t>dąb rystykalny</t>
  </si>
  <si>
    <t>klon różowy</t>
  </si>
  <si>
    <t>orzech jasny</t>
  </si>
  <si>
    <t>wanilia</t>
  </si>
  <si>
    <t>wiśnia</t>
  </si>
  <si>
    <t>srebrny</t>
  </si>
  <si>
    <t>orzech</t>
  </si>
  <si>
    <t>calvados</t>
  </si>
  <si>
    <t>00</t>
  </si>
  <si>
    <t>02</t>
  </si>
  <si>
    <t>04</t>
  </si>
  <si>
    <t>05</t>
  </si>
  <si>
    <t>08</t>
  </si>
  <si>
    <t>10</t>
  </si>
  <si>
    <t>11</t>
  </si>
  <si>
    <t>12</t>
  </si>
  <si>
    <t>14</t>
  </si>
  <si>
    <t>15</t>
  </si>
  <si>
    <t>19</t>
  </si>
  <si>
    <t>21</t>
  </si>
  <si>
    <t>23</t>
  </si>
  <si>
    <t>24</t>
  </si>
  <si>
    <t>25</t>
  </si>
  <si>
    <t>wenge</t>
  </si>
  <si>
    <t>country</t>
  </si>
  <si>
    <t>fino bronze</t>
  </si>
  <si>
    <t>orzech matowy</t>
  </si>
  <si>
    <t>mahoń</t>
  </si>
  <si>
    <t>26</t>
  </si>
  <si>
    <t>28</t>
  </si>
  <si>
    <t>33</t>
  </si>
  <si>
    <t>34</t>
  </si>
  <si>
    <t>36</t>
  </si>
  <si>
    <t>37</t>
  </si>
  <si>
    <t>38</t>
  </si>
  <si>
    <t>39</t>
  </si>
  <si>
    <t>krawędzie</t>
  </si>
  <si>
    <t>naroża</t>
  </si>
  <si>
    <t>r-8</t>
  </si>
  <si>
    <t>r-8 wpuszczone</t>
  </si>
  <si>
    <t>r-12</t>
  </si>
  <si>
    <t>r-12 wpuszczone</t>
  </si>
  <si>
    <t>mydło</t>
  </si>
  <si>
    <t>mydło wpuszczone</t>
  </si>
  <si>
    <t>ścięcie 45 stopni</t>
  </si>
  <si>
    <t>zaokrąglone</t>
  </si>
  <si>
    <t>ostre</t>
  </si>
  <si>
    <t>Zamawiający:</t>
  </si>
  <si>
    <t>wys</t>
  </si>
  <si>
    <t>szer</t>
  </si>
  <si>
    <t>drzwi</t>
  </si>
  <si>
    <t>witr.</t>
  </si>
  <si>
    <t>wzór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</si>
  <si>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</si>
  <si>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</si>
  <si>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</si>
  <si>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</si>
  <si>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</si>
  <si>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</si>
  <si>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</si>
  <si>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</si>
  <si>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</si>
  <si>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</t>
  </si>
  <si>
    <t>O</t>
  </si>
  <si>
    <t>X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</si>
  <si>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</si>
  <si>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</si>
  <si>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</si>
  <si>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</si>
  <si>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</si>
  <si>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</si>
  <si>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</si>
  <si>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</si>
  <si>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</si>
  <si>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</si>
  <si>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</si>
  <si>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W</t>
  </si>
  <si>
    <t>Y</t>
  </si>
  <si>
    <t>Razem:</t>
  </si>
  <si>
    <t>Wymiary niestandardowe</t>
  </si>
  <si>
    <t>41</t>
  </si>
  <si>
    <t>42</t>
  </si>
  <si>
    <t>47</t>
  </si>
  <si>
    <t>UWAGA:</t>
  </si>
  <si>
    <t>Razem std + nstd:</t>
  </si>
  <si>
    <t>informacji w polu "uwagi"</t>
  </si>
  <si>
    <t>FALA</t>
  </si>
  <si>
    <t>KWADRO</t>
  </si>
  <si>
    <t>ZAMÓWIENIE do</t>
  </si>
  <si>
    <t>BARSA</t>
  </si>
  <si>
    <t>001</t>
  </si>
  <si>
    <t>002</t>
  </si>
  <si>
    <t>PORTO</t>
  </si>
  <si>
    <t>REAL</t>
  </si>
  <si>
    <t>INTER</t>
  </si>
  <si>
    <t>JUVE</t>
  </si>
  <si>
    <t>wiśnia ciemna</t>
  </si>
  <si>
    <t>elm light</t>
  </si>
  <si>
    <t>orzech tabaco</t>
  </si>
  <si>
    <t>49</t>
  </si>
  <si>
    <t xml:space="preserve">Pola krawędzi w szarym kolorze oznaczają brak </t>
  </si>
  <si>
    <t>możliwości wykonania w standardzie.</t>
  </si>
  <si>
    <r>
      <t>Słoje ułożone</t>
    </r>
    <r>
      <rPr>
        <b/>
        <sz val="10"/>
        <rFont val="Arial CE"/>
        <family val="2"/>
      </rPr>
      <t xml:space="preserve"> POZIOMO</t>
    </r>
    <r>
      <rPr>
        <sz val="10"/>
        <rFont val="Arial CE"/>
        <family val="0"/>
      </rPr>
      <t xml:space="preserve"> wykonujemy na podstawie</t>
    </r>
  </si>
  <si>
    <t>61</t>
  </si>
  <si>
    <t>63</t>
  </si>
  <si>
    <t>65</t>
  </si>
  <si>
    <t>67</t>
  </si>
  <si>
    <t>68</t>
  </si>
  <si>
    <t>69</t>
  </si>
  <si>
    <t>wenge natura</t>
  </si>
  <si>
    <t>wiśnia amaretto</t>
  </si>
  <si>
    <t>white elm brąz</t>
  </si>
  <si>
    <t>śliwa willis</t>
  </si>
  <si>
    <t>PATYNOWANIE FRONTÓW</t>
  </si>
  <si>
    <t>jabłoń patynowana</t>
  </si>
  <si>
    <t>wiśnia patynowana</t>
  </si>
  <si>
    <t>listwy wieńczące</t>
  </si>
  <si>
    <t>R 240 ZEW</t>
  </si>
  <si>
    <t>PROSTE</t>
  </si>
  <si>
    <t>R 240 WEW</t>
  </si>
  <si>
    <t>2XS</t>
  </si>
  <si>
    <t>LWP</t>
  </si>
  <si>
    <t>LWK</t>
  </si>
  <si>
    <t>listwy podszafkowe</t>
  </si>
  <si>
    <t>palisander jasny</t>
  </si>
  <si>
    <t>71</t>
  </si>
  <si>
    <t>72</t>
  </si>
  <si>
    <t>75</t>
  </si>
  <si>
    <t>biała poprzeczna</t>
  </si>
  <si>
    <t>wenge poprzeczna</t>
  </si>
  <si>
    <t>77</t>
  </si>
  <si>
    <t>003</t>
  </si>
  <si>
    <t>przecierana patyna</t>
  </si>
  <si>
    <t>STD</t>
  </si>
  <si>
    <t>NSTD</t>
  </si>
  <si>
    <t>M2</t>
  </si>
  <si>
    <t>79</t>
  </si>
  <si>
    <t>81</t>
  </si>
  <si>
    <t>melinga biała</t>
  </si>
  <si>
    <t>brązowa skóra</t>
  </si>
  <si>
    <t>biały połysk PET</t>
  </si>
  <si>
    <t>zebrano połysk</t>
  </si>
  <si>
    <t>wykonujemy w standardzie z usłojeniem poziomym.</t>
  </si>
  <si>
    <t>PARMA</t>
  </si>
  <si>
    <t>AJAX</t>
  </si>
  <si>
    <t>ROWAN</t>
  </si>
  <si>
    <t>CELTIC</t>
  </si>
  <si>
    <t>MONACO</t>
  </si>
  <si>
    <t>WERDER</t>
  </si>
  <si>
    <t>r-1,6</t>
  </si>
  <si>
    <t>r-3,2</t>
  </si>
  <si>
    <t>beżowy połysk PET</t>
  </si>
  <si>
    <t>stare drzewo</t>
  </si>
  <si>
    <t>wanilia połysk</t>
  </si>
  <si>
    <t>czarny metalik połysk</t>
  </si>
  <si>
    <t>ŻALUZJA</t>
  </si>
  <si>
    <t>WARKOCZ</t>
  </si>
  <si>
    <t>ETNA</t>
  </si>
  <si>
    <t>lanzelot</t>
  </si>
  <si>
    <t>zieleń poprzeczna</t>
  </si>
  <si>
    <t>czerwony ferrari połysk PET</t>
  </si>
  <si>
    <t>krem połysk PET</t>
  </si>
  <si>
    <t>śliwa ciemna połysk</t>
  </si>
  <si>
    <t>jasny beż połysk</t>
  </si>
  <si>
    <t>oberżyna połysk</t>
  </si>
  <si>
    <t>jabłoń jasna połysk</t>
  </si>
  <si>
    <t>wenge magia</t>
  </si>
  <si>
    <t>heban jasny</t>
  </si>
  <si>
    <t>srebrny metalik połysk</t>
  </si>
  <si>
    <t>mocca połysk PET</t>
  </si>
  <si>
    <t>driftwood 1</t>
  </si>
  <si>
    <t>driftwood 2</t>
  </si>
  <si>
    <t>driftwood 3</t>
  </si>
  <si>
    <t>ornament biały</t>
  </si>
  <si>
    <t>ornament czarny</t>
  </si>
  <si>
    <t>ornament miedź</t>
  </si>
  <si>
    <t>zebra biała poprzeczna</t>
  </si>
  <si>
    <t>zebra czarna poprzeczna</t>
  </si>
  <si>
    <t>zebra miedź poprzeczna</t>
  </si>
  <si>
    <t>biały super mat</t>
  </si>
  <si>
    <t>aluminium połysk</t>
  </si>
  <si>
    <t>sahara beige połysk PET</t>
  </si>
  <si>
    <t>winna czerwień połysk PET</t>
  </si>
  <si>
    <t>szary połysk</t>
  </si>
  <si>
    <t>fino białe połysk PET</t>
  </si>
  <si>
    <t>fino brąz połysk PET</t>
  </si>
  <si>
    <t>fino czarne połysk PET</t>
  </si>
  <si>
    <t>orange połysk</t>
  </si>
  <si>
    <t>fino czarne</t>
  </si>
  <si>
    <t>lime blossom white</t>
  </si>
  <si>
    <t>orzech marino połysk</t>
  </si>
  <si>
    <t>grusza grafitowa połysk</t>
  </si>
  <si>
    <t>maria rose połysk</t>
  </si>
  <si>
    <t>heban połysk</t>
  </si>
  <si>
    <t>wanilia cemna połysk</t>
  </si>
  <si>
    <t>156</t>
  </si>
  <si>
    <t>antracyt połysk PET</t>
  </si>
  <si>
    <t>ceramicwood 1</t>
  </si>
  <si>
    <t xml:space="preserve">we wzorach gładkich: PAO, PAZ, PBO, PBZ, PCO, PCZ, PEO, PEZ, PGO, </t>
  </si>
  <si>
    <r>
      <t xml:space="preserve">Kolory </t>
    </r>
    <r>
      <rPr>
        <u val="single"/>
        <sz val="10"/>
        <rFont val="Arial CE"/>
        <family val="0"/>
      </rPr>
      <t>wysokopołyskowe</t>
    </r>
    <r>
      <rPr>
        <sz val="10"/>
        <rFont val="Arial CE"/>
        <family val="0"/>
      </rPr>
      <t xml:space="preserve">  wykonyjemy tylko</t>
    </r>
  </si>
  <si>
    <t>zielony jasny połysk</t>
  </si>
  <si>
    <t>mirage biały połysk PET</t>
  </si>
  <si>
    <t>mirage czarny połysk PET</t>
  </si>
  <si>
    <t>wenge magia połysk PET</t>
  </si>
  <si>
    <t>heban jasny połysk PET</t>
  </si>
  <si>
    <t>biały metalik połysk</t>
  </si>
  <si>
    <t>popiel połysk</t>
  </si>
  <si>
    <t>krem wytłaczany poprzeczny</t>
  </si>
  <si>
    <t>wenge natural</t>
  </si>
  <si>
    <t>orzech baltimore</t>
  </si>
  <si>
    <t>modrzew jasny</t>
  </si>
  <si>
    <t>modrzew ciemny</t>
  </si>
  <si>
    <t>dąb biały</t>
  </si>
  <si>
    <t>dąb brunatny</t>
  </si>
  <si>
    <t>jesion szary</t>
  </si>
  <si>
    <t>samoa</t>
  </si>
  <si>
    <t>dąb prostosłoisty</t>
  </si>
  <si>
    <t>PESARO</t>
  </si>
  <si>
    <t>RAVENNA</t>
  </si>
  <si>
    <t>FERRARA</t>
  </si>
  <si>
    <t>ANCONA</t>
  </si>
  <si>
    <t>LATINA</t>
  </si>
  <si>
    <t>MONZA</t>
  </si>
  <si>
    <t>NAPOLI</t>
  </si>
  <si>
    <t>SIENA</t>
  </si>
  <si>
    <t>SEVILLA</t>
  </si>
  <si>
    <t>tkanina biała połysk PET</t>
  </si>
  <si>
    <t>tkanina czarna połysk PET</t>
  </si>
  <si>
    <t>tkanina szara połysk PET</t>
  </si>
  <si>
    <t>wiąz bielony</t>
  </si>
  <si>
    <t>łupek kamienny grafitowy</t>
  </si>
  <si>
    <t>łupek kamienny rudobrązowy</t>
  </si>
  <si>
    <t>alabaster super mat</t>
  </si>
  <si>
    <t>wanilia super mat</t>
  </si>
  <si>
    <t>beż super mat</t>
  </si>
  <si>
    <t>brązowo-szary super mat</t>
  </si>
  <si>
    <t>PRATO</t>
  </si>
  <si>
    <t>PALERMO</t>
  </si>
  <si>
    <t>ROMA</t>
  </si>
  <si>
    <t>UA1</t>
  </si>
  <si>
    <t>UA2</t>
  </si>
  <si>
    <t>56</t>
  </si>
  <si>
    <t>beż ciemny</t>
  </si>
  <si>
    <t>magnolia mat</t>
  </si>
  <si>
    <t>popiel mat</t>
  </si>
  <si>
    <t>jesiona antyczny</t>
  </si>
  <si>
    <t>dąb trojan</t>
  </si>
  <si>
    <t>dąb sonoma natur</t>
  </si>
  <si>
    <t>dąb sonoma truffel</t>
  </si>
  <si>
    <t>mirage srebrny połysk PET</t>
  </si>
  <si>
    <t>rigoletto połysk PET</t>
  </si>
  <si>
    <t>wanilia ciemna</t>
  </si>
  <si>
    <t>orzech biały</t>
  </si>
  <si>
    <t>elmo white</t>
  </si>
  <si>
    <t>dąb brązowy</t>
  </si>
  <si>
    <t>kasztan jasny</t>
  </si>
  <si>
    <t>kasztan ciemny</t>
  </si>
  <si>
    <t>quadro white</t>
  </si>
  <si>
    <t>quadro magnolia</t>
  </si>
  <si>
    <t>quadro grey</t>
  </si>
  <si>
    <t>quadro dark grey</t>
  </si>
  <si>
    <t>biały satynowy</t>
  </si>
  <si>
    <t>piaskowy satynowy</t>
  </si>
  <si>
    <t>cappuccino super mat</t>
  </si>
  <si>
    <t>grafit super mat</t>
  </si>
  <si>
    <t>czarny super mat</t>
  </si>
  <si>
    <t>jesion biały</t>
  </si>
  <si>
    <t>jesion krem</t>
  </si>
  <si>
    <t>jesion beż</t>
  </si>
  <si>
    <t>jesion popiel</t>
  </si>
  <si>
    <t>sosna biała</t>
  </si>
  <si>
    <t>sosna ciemnoszara</t>
  </si>
  <si>
    <t>dąb bielony jasny</t>
  </si>
  <si>
    <t>dąb bielony ciemny</t>
  </si>
  <si>
    <t>dąb chagall jasny</t>
  </si>
  <si>
    <t>dąb chagall ciemny</t>
  </si>
  <si>
    <t>białe wstążki poprzeczne</t>
  </si>
  <si>
    <t xml:space="preserve">Kolory oznaczone jako poprzeczne (72,75,109,125,126,127,188, 242) </t>
  </si>
  <si>
    <t>PGZ, PIO, PIZ, LATINA, MONZA</t>
  </si>
  <si>
    <t>Fabryka Frontów Meblowych WIECH W. Stokłosa i Wspólnicy S.J.</t>
  </si>
  <si>
    <t>Polanka 303, 32-400 Myślenice</t>
  </si>
  <si>
    <t>tel.: (12) 357 63 58, fax: (12) 357 63 32, e-mail: wiechfronty@wiech-fronty.pl</t>
  </si>
  <si>
    <t>tel.: kontaktowy</t>
  </si>
  <si>
    <t>jakarta żółta</t>
  </si>
  <si>
    <t>jakarta jasny fiolet</t>
  </si>
  <si>
    <t>dąb szary</t>
  </si>
  <si>
    <t>wenge jasna</t>
  </si>
  <si>
    <t>orzech amanti</t>
  </si>
  <si>
    <t>aluminium</t>
  </si>
  <si>
    <t>melinga czarna</t>
  </si>
  <si>
    <t>jesion</t>
  </si>
  <si>
    <t>czarny połysk PET</t>
  </si>
  <si>
    <t>kość słoniowa PET mat</t>
  </si>
  <si>
    <t>TOLEDO</t>
  </si>
  <si>
    <t>TERAMO</t>
  </si>
  <si>
    <t>TRAPANI</t>
  </si>
  <si>
    <t>biały szlifowany</t>
  </si>
  <si>
    <t>szary szlifowany</t>
  </si>
  <si>
    <t>terra biała</t>
  </si>
  <si>
    <t>terra szara</t>
  </si>
  <si>
    <t>terra biała połysk</t>
  </si>
  <si>
    <t>terra szara połysk</t>
  </si>
  <si>
    <t>biały spękany połysk</t>
  </si>
  <si>
    <t>czarny spękany połysk</t>
  </si>
  <si>
    <t>magnolia metallic połysk</t>
  </si>
  <si>
    <t>stone grey metallic połysk</t>
  </si>
  <si>
    <t>black metallic połysk</t>
  </si>
  <si>
    <t>wiąz bielony połysk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</si>
</sst>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Alignment="1">
      <alignment horizontal="right"/>
      <protection/>
    </xf>
    <xf numFmtId="0" fontId="2" fillId="0" borderId="11" xfId="53" applyBorder="1">
      <alignment/>
      <protection/>
    </xf>
    <xf numFmtId="0" fontId="2" fillId="0" borderId="11" xfId="53" applyBorder="1" applyAlignment="1">
      <alignment horizontal="left"/>
      <protection/>
    </xf>
    <xf numFmtId="0" fontId="2" fillId="0" borderId="12" xfId="53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49" fontId="2" fillId="0" borderId="10" xfId="53" applyNumberFormat="1" applyBorder="1" applyAlignment="1">
      <alignment horizontal="center"/>
      <protection/>
    </xf>
    <xf numFmtId="49" fontId="2" fillId="0" borderId="10" xfId="53" applyNumberFormat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4" fillId="0" borderId="0" xfId="53" applyFont="1" applyAlignment="1">
      <alignment horizontal="right"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5" fillId="0" borderId="0" xfId="53" applyFont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left"/>
      <protection/>
    </xf>
    <xf numFmtId="49" fontId="1" fillId="0" borderId="10" xfId="54" applyNumberFormat="1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49" fontId="1" fillId="0" borderId="10" xfId="54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49" fontId="2" fillId="0" borderId="10" xfId="53" applyNumberFormat="1" applyFont="1" applyBorder="1" applyAlignment="1">
      <alignment horizontal="center"/>
      <protection/>
    </xf>
    <xf numFmtId="164" fontId="2" fillId="0" borderId="0" xfId="53" applyNumberFormat="1">
      <alignment/>
      <protection/>
    </xf>
    <xf numFmtId="164" fontId="2" fillId="0" borderId="0" xfId="53" applyNumberFormat="1" applyBorder="1">
      <alignment/>
      <protection/>
    </xf>
    <xf numFmtId="0" fontId="2" fillId="0" borderId="10" xfId="53" applyBorder="1" applyAlignment="1">
      <alignment horizontal="left"/>
      <protection/>
    </xf>
    <xf numFmtId="164" fontId="2" fillId="0" borderId="11" xfId="53" applyNumberFormat="1" applyBorder="1">
      <alignment/>
      <protection/>
    </xf>
    <xf numFmtId="164" fontId="2" fillId="0" borderId="12" xfId="53" applyNumberFormat="1" applyBorder="1">
      <alignment/>
      <protection/>
    </xf>
    <xf numFmtId="164" fontId="2" fillId="0" borderId="20" xfId="53" applyNumberFormat="1" applyBorder="1">
      <alignment/>
      <protection/>
    </xf>
    <xf numFmtId="0" fontId="1" fillId="0" borderId="0" xfId="53" applyFont="1">
      <alignment/>
      <protection/>
    </xf>
    <xf numFmtId="164" fontId="2" fillId="0" borderId="21" xfId="53" applyNumberFormat="1" applyBorder="1">
      <alignment/>
      <protection/>
    </xf>
    <xf numFmtId="0" fontId="2" fillId="0" borderId="0" xfId="53" applyFill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1" fillId="0" borderId="0" xfId="53" applyFont="1">
      <alignment/>
      <protection/>
    </xf>
    <xf numFmtId="0" fontId="11" fillId="0" borderId="1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0" xfId="53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53" applyBorder="1">
      <alignment/>
      <protection/>
    </xf>
    <xf numFmtId="0" fontId="2" fillId="0" borderId="23" xfId="53" applyBorder="1" applyAlignment="1">
      <alignment horizont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9" fillId="0" borderId="0" xfId="53" applyFont="1" applyBorder="1" applyAlignment="1">
      <alignment horizontal="center"/>
      <protection/>
    </xf>
    <xf numFmtId="164" fontId="2" fillId="0" borderId="24" xfId="53" applyNumberFormat="1" applyFont="1" applyBorder="1" applyAlignment="1">
      <alignment horizontal="center" vertical="center"/>
      <protection/>
    </xf>
    <xf numFmtId="164" fontId="2" fillId="0" borderId="22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164" fontId="1" fillId="0" borderId="10" xfId="53" applyNumberFormat="1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0" fontId="1" fillId="0" borderId="26" xfId="53" applyFont="1" applyBorder="1" applyAlignment="1">
      <alignment horizontal="center"/>
      <protection/>
    </xf>
    <xf numFmtId="0" fontId="1" fillId="0" borderId="23" xfId="53" applyFont="1" applyBorder="1" applyAlignment="1">
      <alignment horizontal="center"/>
      <protection/>
    </xf>
    <xf numFmtId="0" fontId="1" fillId="0" borderId="21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textRotation="90"/>
      <protection/>
    </xf>
    <xf numFmtId="0" fontId="2" fillId="0" borderId="24" xfId="53" applyFont="1" applyBorder="1" applyAlignment="1">
      <alignment horizontal="center" textRotation="90"/>
      <protection/>
    </xf>
    <xf numFmtId="0" fontId="2" fillId="0" borderId="20" xfId="53" applyFont="1" applyBorder="1" applyAlignment="1">
      <alignment horizontal="center" textRotation="90"/>
      <protection/>
    </xf>
    <xf numFmtId="0" fontId="2" fillId="0" borderId="22" xfId="53" applyFont="1" applyBorder="1" applyAlignment="1">
      <alignment horizontal="center" textRotation="90"/>
      <protection/>
    </xf>
    <xf numFmtId="0" fontId="2" fillId="0" borderId="0" xfId="53" applyFont="1" applyFill="1" applyBorder="1" applyAlignment="1">
      <alignment horizontal="center" textRotation="90"/>
      <protection/>
    </xf>
    <xf numFmtId="0" fontId="1" fillId="0" borderId="10" xfId="53" applyFont="1" applyBorder="1" applyAlignment="1">
      <alignment horizontal="center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28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FORMULARZ ZAMÓWIENIA NOWY" xfId="53"/>
    <cellStyle name="Normalny_WZÓR RAMIAK formular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3</xdr:row>
      <xdr:rowOff>28575</xdr:rowOff>
    </xdr:from>
    <xdr:to>
      <xdr:col>35</xdr:col>
      <xdr:colOff>1114425</xdr:colOff>
      <xdr:row>5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23875"/>
          <a:ext cx="381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13"/>
  <sheetViews>
    <sheetView tabSelected="1" zoomScalePageLayoutView="0" workbookViewId="0" topLeftCell="A73">
      <selection activeCell="B9" sqref="B9"/>
    </sheetView>
  </sheetViews>
  <sheetFormatPr defaultColWidth="9.140625" defaultRowHeight="12.75"/>
  <cols>
    <col min="1" max="1" width="2.7109375" style="2" customWidth="1"/>
    <col min="2" max="5" width="7.7109375" style="2" customWidth="1"/>
    <col min="6" max="6" width="6.57421875" style="2" hidden="1" customWidth="1"/>
    <col min="7" max="7" width="2.7109375" style="2" customWidth="1"/>
    <col min="8" max="11" width="7.7109375" style="2" customWidth="1"/>
    <col min="12" max="12" width="7.7109375" style="40" hidden="1" customWidth="1"/>
    <col min="13" max="13" width="2.8515625" style="40" customWidth="1"/>
    <col min="14" max="14" width="10.421875" style="2" customWidth="1"/>
    <col min="15" max="15" width="4.7109375" style="2" customWidth="1"/>
    <col min="16" max="16" width="2.28125" style="2" customWidth="1"/>
    <col min="17" max="29" width="2.7109375" style="2" customWidth="1"/>
    <col min="30" max="30" width="2.57421875" style="2" customWidth="1"/>
    <col min="31" max="31" width="4.57421875" style="2" customWidth="1"/>
    <col min="32" max="32" width="23.57421875" style="3" customWidth="1"/>
    <col min="33" max="33" width="4.7109375" style="57" customWidth="1"/>
    <col min="34" max="34" width="2.421875" style="2" customWidth="1"/>
    <col min="35" max="35" width="4.00390625" style="2" bestFit="1" customWidth="1"/>
    <col min="36" max="36" width="24.57421875" style="2" bestFit="1" customWidth="1"/>
    <col min="37" max="37" width="4.7109375" style="57" customWidth="1"/>
    <col min="38" max="16384" width="9.140625" style="2" customWidth="1"/>
  </cols>
  <sheetData>
    <row r="1" ht="9" customHeight="1"/>
    <row r="2" spans="2:33" ht="15" customHeight="1">
      <c r="B2" s="4" t="s">
        <v>102</v>
      </c>
      <c r="D2" s="66" t="s">
        <v>293</v>
      </c>
      <c r="E2" s="66"/>
      <c r="F2" s="66"/>
      <c r="G2" s="66"/>
      <c r="H2" s="66"/>
      <c r="I2" s="66"/>
      <c r="J2" s="66"/>
      <c r="K2" s="66"/>
      <c r="L2" s="66"/>
      <c r="M2" s="4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6"/>
      <c r="AG2" s="12"/>
    </row>
    <row r="3" spans="4:28" ht="15" customHeight="1">
      <c r="D3" s="65" t="s">
        <v>294</v>
      </c>
      <c r="E3" s="65"/>
      <c r="F3" s="65"/>
      <c r="G3" s="65"/>
      <c r="H3" s="65"/>
      <c r="I3" s="65"/>
      <c r="J3" s="65"/>
      <c r="K3" s="65"/>
      <c r="L3" s="65"/>
      <c r="Q3" s="7" t="s">
        <v>50</v>
      </c>
      <c r="AA3" s="5"/>
      <c r="AB3" s="7" t="s">
        <v>51</v>
      </c>
    </row>
    <row r="4" spans="4:33" ht="15" customHeight="1">
      <c r="D4" s="65" t="s">
        <v>295</v>
      </c>
      <c r="E4" s="65"/>
      <c r="F4" s="65"/>
      <c r="G4" s="65"/>
      <c r="H4" s="65"/>
      <c r="I4" s="65"/>
      <c r="J4" s="65"/>
      <c r="K4" s="65"/>
      <c r="L4" s="65"/>
      <c r="M4" s="41"/>
      <c r="N4" s="5"/>
      <c r="O4" s="5"/>
      <c r="P4" s="5"/>
      <c r="Q4" s="81" t="s">
        <v>163</v>
      </c>
      <c r="R4" s="81" t="s">
        <v>164</v>
      </c>
      <c r="S4" s="81" t="s">
        <v>52</v>
      </c>
      <c r="T4" s="81" t="s">
        <v>53</v>
      </c>
      <c r="U4" s="81" t="s">
        <v>54</v>
      </c>
      <c r="V4" s="81" t="s">
        <v>55</v>
      </c>
      <c r="W4" s="81" t="s">
        <v>56</v>
      </c>
      <c r="X4" s="81" t="s">
        <v>57</v>
      </c>
      <c r="Y4" s="80" t="s">
        <v>58</v>
      </c>
      <c r="Z4" s="84"/>
      <c r="AA4" s="79"/>
      <c r="AB4" s="81" t="s">
        <v>59</v>
      </c>
      <c r="AC4" s="81" t="s">
        <v>60</v>
      </c>
      <c r="AE4" s="5"/>
      <c r="AF4" s="6"/>
      <c r="AG4" s="12"/>
    </row>
    <row r="5" spans="3:33" ht="17.25" customHeight="1" thickBot="1">
      <c r="C5" s="8" t="s">
        <v>61</v>
      </c>
      <c r="D5" s="9"/>
      <c r="E5" s="9"/>
      <c r="F5" s="9"/>
      <c r="G5" s="9"/>
      <c r="H5" s="9"/>
      <c r="I5" s="9"/>
      <c r="J5" s="9"/>
      <c r="K5" s="9"/>
      <c r="L5" s="43"/>
      <c r="M5" s="43"/>
      <c r="N5" s="9"/>
      <c r="O5" s="9"/>
      <c r="Q5" s="82"/>
      <c r="R5" s="82"/>
      <c r="S5" s="82"/>
      <c r="T5" s="82"/>
      <c r="U5" s="82"/>
      <c r="V5" s="82"/>
      <c r="W5" s="82"/>
      <c r="X5" s="82"/>
      <c r="Y5" s="80"/>
      <c r="Z5" s="84"/>
      <c r="AA5" s="79"/>
      <c r="AB5" s="82"/>
      <c r="AC5" s="82"/>
      <c r="AE5" s="5"/>
      <c r="AF5" s="6"/>
      <c r="AG5" s="12"/>
    </row>
    <row r="6" spans="3:33" ht="48.75" customHeight="1" thickBot="1">
      <c r="C6" s="8" t="s">
        <v>296</v>
      </c>
      <c r="D6" s="11"/>
      <c r="E6" s="11"/>
      <c r="F6" s="11"/>
      <c r="G6" s="11"/>
      <c r="H6" s="11"/>
      <c r="I6" s="11"/>
      <c r="J6" s="11"/>
      <c r="K6" s="11"/>
      <c r="L6" s="44"/>
      <c r="M6" s="44"/>
      <c r="N6" s="11"/>
      <c r="O6" s="11"/>
      <c r="Q6" s="82"/>
      <c r="R6" s="82"/>
      <c r="S6" s="82"/>
      <c r="T6" s="82"/>
      <c r="U6" s="82"/>
      <c r="V6" s="82"/>
      <c r="W6" s="82"/>
      <c r="X6" s="82"/>
      <c r="Y6" s="80"/>
      <c r="Z6" s="84"/>
      <c r="AA6" s="79"/>
      <c r="AB6" s="82"/>
      <c r="AC6" s="82"/>
      <c r="AE6" s="5"/>
      <c r="AF6" s="6"/>
      <c r="AG6" s="12"/>
    </row>
    <row r="7" spans="3:29" ht="15" customHeight="1">
      <c r="C7" s="8"/>
      <c r="Q7" s="83"/>
      <c r="R7" s="83"/>
      <c r="S7" s="83"/>
      <c r="T7" s="83"/>
      <c r="U7" s="83"/>
      <c r="V7" s="83"/>
      <c r="W7" s="83"/>
      <c r="X7" s="83"/>
      <c r="Y7" s="80"/>
      <c r="Z7" s="84"/>
      <c r="AA7" s="12"/>
      <c r="AB7" s="83"/>
      <c r="AC7" s="83"/>
    </row>
    <row r="8" spans="2:37" ht="15" customHeight="1">
      <c r="B8" s="13" t="s">
        <v>62</v>
      </c>
      <c r="C8" s="13" t="s">
        <v>63</v>
      </c>
      <c r="D8" s="13" t="s">
        <v>64</v>
      </c>
      <c r="E8" s="13" t="s">
        <v>65</v>
      </c>
      <c r="H8" s="13" t="s">
        <v>62</v>
      </c>
      <c r="I8" s="13" t="s">
        <v>63</v>
      </c>
      <c r="J8" s="13" t="s">
        <v>64</v>
      </c>
      <c r="K8" s="13" t="s">
        <v>65</v>
      </c>
      <c r="N8" s="85" t="s">
        <v>66</v>
      </c>
      <c r="O8" s="85"/>
      <c r="Q8" s="13" t="s">
        <v>67</v>
      </c>
      <c r="R8" s="13" t="s">
        <v>68</v>
      </c>
      <c r="S8" s="13" t="s">
        <v>69</v>
      </c>
      <c r="T8" s="13" t="s">
        <v>70</v>
      </c>
      <c r="U8" s="13" t="s">
        <v>71</v>
      </c>
      <c r="V8" s="13" t="s">
        <v>72</v>
      </c>
      <c r="W8" s="13" t="s">
        <v>73</v>
      </c>
      <c r="X8" s="13" t="s">
        <v>74</v>
      </c>
      <c r="Y8" s="13" t="s">
        <v>75</v>
      </c>
      <c r="Z8" s="60"/>
      <c r="AA8" s="5"/>
      <c r="AB8" s="13" t="s">
        <v>76</v>
      </c>
      <c r="AC8" s="13" t="s">
        <v>77</v>
      </c>
      <c r="AE8" s="75" t="s">
        <v>4</v>
      </c>
      <c r="AF8" s="76"/>
      <c r="AG8" s="77"/>
      <c r="AI8" s="75" t="s">
        <v>4</v>
      </c>
      <c r="AJ8" s="76"/>
      <c r="AK8" s="77"/>
    </row>
    <row r="9" spans="2:37" ht="15" customHeight="1">
      <c r="B9" s="27">
        <v>110</v>
      </c>
      <c r="C9" s="27">
        <v>496</v>
      </c>
      <c r="D9" s="49"/>
      <c r="E9" s="13" t="s">
        <v>78</v>
      </c>
      <c r="F9" s="40">
        <f aca="true" t="shared" si="0" ref="F9:F39">B9*C9*D9/1000000</f>
        <v>0</v>
      </c>
      <c r="G9" s="40"/>
      <c r="H9" s="13">
        <v>713</v>
      </c>
      <c r="I9" s="13">
        <v>146</v>
      </c>
      <c r="J9" s="49"/>
      <c r="K9" s="13" t="s">
        <v>78</v>
      </c>
      <c r="L9" s="40">
        <f>H9*I9*J9/1000000</f>
        <v>0</v>
      </c>
      <c r="N9" s="13" t="s">
        <v>67</v>
      </c>
      <c r="O9" s="52"/>
      <c r="Q9" s="56"/>
      <c r="R9" s="53"/>
      <c r="S9" s="53"/>
      <c r="T9" s="53"/>
      <c r="U9" s="53"/>
      <c r="V9" s="53"/>
      <c r="W9" s="56"/>
      <c r="X9" s="56"/>
      <c r="Y9" s="56"/>
      <c r="Z9" s="56"/>
      <c r="AA9" s="54"/>
      <c r="AB9" s="53"/>
      <c r="AC9" s="55"/>
      <c r="AE9" s="34" t="s">
        <v>104</v>
      </c>
      <c r="AF9" s="29" t="s">
        <v>129</v>
      </c>
      <c r="AG9" s="58"/>
      <c r="AI9" s="13">
        <v>155</v>
      </c>
      <c r="AJ9" s="1" t="s">
        <v>205</v>
      </c>
      <c r="AK9" s="13"/>
    </row>
    <row r="10" spans="2:37" ht="15" customHeight="1">
      <c r="B10" s="27">
        <v>110</v>
      </c>
      <c r="C10" s="27">
        <v>596</v>
      </c>
      <c r="D10" s="49"/>
      <c r="E10" s="13" t="s">
        <v>78</v>
      </c>
      <c r="F10" s="40">
        <f t="shared" si="0"/>
        <v>0</v>
      </c>
      <c r="G10" s="40"/>
      <c r="H10" s="13">
        <v>713</v>
      </c>
      <c r="I10" s="13">
        <v>196</v>
      </c>
      <c r="J10" s="49"/>
      <c r="K10" s="13" t="s">
        <v>78</v>
      </c>
      <c r="L10" s="40">
        <f aca="true" t="shared" si="1" ref="L10:L59">H10*I10*J10/1000000</f>
        <v>0</v>
      </c>
      <c r="N10" s="13" t="s">
        <v>68</v>
      </c>
      <c r="O10" s="52"/>
      <c r="Q10" s="56"/>
      <c r="R10" s="53"/>
      <c r="S10" s="53"/>
      <c r="T10" s="53"/>
      <c r="U10" s="53"/>
      <c r="V10" s="53"/>
      <c r="W10" s="56"/>
      <c r="X10" s="56"/>
      <c r="Y10" s="56"/>
      <c r="Z10" s="56"/>
      <c r="AA10" s="54"/>
      <c r="AB10" s="53"/>
      <c r="AC10" s="55"/>
      <c r="AE10" s="34" t="s">
        <v>105</v>
      </c>
      <c r="AF10" s="29" t="s">
        <v>128</v>
      </c>
      <c r="AG10" s="58"/>
      <c r="AI10" s="39" t="s">
        <v>209</v>
      </c>
      <c r="AJ10" s="1" t="s">
        <v>210</v>
      </c>
      <c r="AK10" s="13"/>
    </row>
    <row r="11" spans="2:37" ht="15" customHeight="1">
      <c r="B11" s="27">
        <v>140</v>
      </c>
      <c r="C11" s="27">
        <v>246</v>
      </c>
      <c r="D11" s="49"/>
      <c r="E11" s="13" t="s">
        <v>78</v>
      </c>
      <c r="F11" s="40">
        <f t="shared" si="0"/>
        <v>0</v>
      </c>
      <c r="G11" s="40"/>
      <c r="H11" s="13">
        <v>713</v>
      </c>
      <c r="I11" s="13">
        <v>246</v>
      </c>
      <c r="J11" s="49"/>
      <c r="K11" s="49"/>
      <c r="L11" s="40">
        <f>H11*I11*(J11+K11)/1000000</f>
        <v>0</v>
      </c>
      <c r="N11" s="13" t="s">
        <v>69</v>
      </c>
      <c r="O11" s="52"/>
      <c r="Q11" s="56"/>
      <c r="R11" s="53"/>
      <c r="S11" s="53"/>
      <c r="T11" s="53"/>
      <c r="U11" s="53"/>
      <c r="V11" s="53"/>
      <c r="W11" s="56"/>
      <c r="X11" s="56"/>
      <c r="Y11" s="56"/>
      <c r="Z11" s="56"/>
      <c r="AA11" s="54"/>
      <c r="AB11" s="53"/>
      <c r="AC11" s="55"/>
      <c r="AE11" s="34" t="s">
        <v>145</v>
      </c>
      <c r="AF11" s="29" t="s">
        <v>146</v>
      </c>
      <c r="AG11" s="58"/>
      <c r="AI11" s="13">
        <v>157</v>
      </c>
      <c r="AJ11" s="1" t="s">
        <v>211</v>
      </c>
      <c r="AK11" s="13"/>
    </row>
    <row r="12" spans="2:37" ht="15" customHeight="1">
      <c r="B12" s="27">
        <v>140</v>
      </c>
      <c r="C12" s="27">
        <v>296</v>
      </c>
      <c r="D12" s="49"/>
      <c r="E12" s="13" t="s">
        <v>78</v>
      </c>
      <c r="F12" s="40">
        <f t="shared" si="0"/>
        <v>0</v>
      </c>
      <c r="G12" s="40"/>
      <c r="H12" s="13">
        <v>713</v>
      </c>
      <c r="I12" s="13">
        <v>296</v>
      </c>
      <c r="J12" s="49"/>
      <c r="K12" s="49"/>
      <c r="L12" s="40">
        <f aca="true" t="shared" si="2" ref="L12:L59">H12*I12*(J12+K12)/1000000</f>
        <v>0</v>
      </c>
      <c r="N12" s="13" t="s">
        <v>70</v>
      </c>
      <c r="O12" s="52"/>
      <c r="Q12" s="56"/>
      <c r="R12" s="53"/>
      <c r="S12" s="53"/>
      <c r="T12" s="53"/>
      <c r="U12" s="53"/>
      <c r="V12" s="53"/>
      <c r="W12" s="56"/>
      <c r="X12" s="56"/>
      <c r="Y12" s="56"/>
      <c r="Z12" s="56"/>
      <c r="AA12" s="54"/>
      <c r="AB12" s="53"/>
      <c r="AC12" s="55"/>
      <c r="AE12" s="14" t="s">
        <v>22</v>
      </c>
      <c r="AF12" s="15" t="s">
        <v>5</v>
      </c>
      <c r="AG12" s="52"/>
      <c r="AI12" s="61">
        <v>159</v>
      </c>
      <c r="AJ12" s="62" t="s">
        <v>206</v>
      </c>
      <c r="AK12" s="13"/>
    </row>
    <row r="13" spans="2:37" ht="15" customHeight="1">
      <c r="B13" s="27">
        <v>140</v>
      </c>
      <c r="C13" s="27">
        <v>346</v>
      </c>
      <c r="D13" s="49"/>
      <c r="E13" s="13" t="s">
        <v>78</v>
      </c>
      <c r="F13" s="40">
        <f t="shared" si="0"/>
        <v>0</v>
      </c>
      <c r="G13" s="40"/>
      <c r="H13" s="13">
        <v>713</v>
      </c>
      <c r="I13" s="13">
        <v>346</v>
      </c>
      <c r="J13" s="49"/>
      <c r="K13" s="49"/>
      <c r="L13" s="40">
        <f t="shared" si="2"/>
        <v>0</v>
      </c>
      <c r="N13" s="13" t="s">
        <v>71</v>
      </c>
      <c r="O13" s="52"/>
      <c r="Q13" s="56"/>
      <c r="R13" s="53"/>
      <c r="S13" s="53"/>
      <c r="T13" s="53"/>
      <c r="U13" s="53"/>
      <c r="V13" s="53"/>
      <c r="W13" s="56"/>
      <c r="X13" s="56"/>
      <c r="Y13" s="56"/>
      <c r="Z13" s="56"/>
      <c r="AA13" s="54"/>
      <c r="AB13" s="53"/>
      <c r="AC13" s="55"/>
      <c r="AE13" s="14" t="s">
        <v>23</v>
      </c>
      <c r="AF13" s="15" t="s">
        <v>7</v>
      </c>
      <c r="AG13" s="52"/>
      <c r="AI13" s="61">
        <v>160</v>
      </c>
      <c r="AJ13" s="62" t="s">
        <v>207</v>
      </c>
      <c r="AK13" s="13"/>
    </row>
    <row r="14" spans="2:37" ht="15" customHeight="1">
      <c r="B14" s="27">
        <v>140</v>
      </c>
      <c r="C14" s="27">
        <v>396</v>
      </c>
      <c r="D14" s="49"/>
      <c r="E14" s="13" t="s">
        <v>78</v>
      </c>
      <c r="F14" s="40">
        <f t="shared" si="0"/>
        <v>0</v>
      </c>
      <c r="G14" s="40"/>
      <c r="H14" s="13">
        <v>713</v>
      </c>
      <c r="I14" s="13">
        <v>396</v>
      </c>
      <c r="J14" s="49"/>
      <c r="K14" s="49"/>
      <c r="L14" s="40">
        <f t="shared" si="2"/>
        <v>0</v>
      </c>
      <c r="N14" s="13" t="s">
        <v>72</v>
      </c>
      <c r="O14" s="52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E14" s="14" t="s">
        <v>24</v>
      </c>
      <c r="AF14" s="15" t="s">
        <v>8</v>
      </c>
      <c r="AG14" s="52"/>
      <c r="AI14" s="61">
        <v>163</v>
      </c>
      <c r="AJ14" s="62" t="s">
        <v>208</v>
      </c>
      <c r="AK14" s="13"/>
    </row>
    <row r="15" spans="2:37" ht="15" customHeight="1">
      <c r="B15" s="27">
        <v>140</v>
      </c>
      <c r="C15" s="27">
        <v>446</v>
      </c>
      <c r="D15" s="49"/>
      <c r="E15" s="13" t="s">
        <v>78</v>
      </c>
      <c r="F15" s="40">
        <f t="shared" si="0"/>
        <v>0</v>
      </c>
      <c r="G15" s="40"/>
      <c r="H15" s="13">
        <v>713</v>
      </c>
      <c r="I15" s="13">
        <v>446</v>
      </c>
      <c r="J15" s="49"/>
      <c r="K15" s="49"/>
      <c r="L15" s="40">
        <f t="shared" si="2"/>
        <v>0</v>
      </c>
      <c r="N15" s="13" t="s">
        <v>73</v>
      </c>
      <c r="O15" s="52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E15" s="14" t="s">
        <v>25</v>
      </c>
      <c r="AF15" s="15" t="s">
        <v>9</v>
      </c>
      <c r="AG15" s="52"/>
      <c r="AI15" s="61">
        <v>167</v>
      </c>
      <c r="AJ15" s="31" t="s">
        <v>222</v>
      </c>
      <c r="AK15" s="63"/>
    </row>
    <row r="16" spans="2:37" ht="15" customHeight="1">
      <c r="B16" s="27">
        <v>140</v>
      </c>
      <c r="C16" s="27">
        <v>496</v>
      </c>
      <c r="D16" s="49"/>
      <c r="E16" s="13" t="s">
        <v>78</v>
      </c>
      <c r="F16" s="40">
        <f t="shared" si="0"/>
        <v>0</v>
      </c>
      <c r="G16" s="40"/>
      <c r="H16" s="13">
        <v>713</v>
      </c>
      <c r="I16" s="13">
        <v>496</v>
      </c>
      <c r="J16" s="49"/>
      <c r="K16" s="49"/>
      <c r="L16" s="40">
        <f t="shared" si="2"/>
        <v>0</v>
      </c>
      <c r="N16" s="13" t="s">
        <v>74</v>
      </c>
      <c r="O16" s="52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E16" s="14" t="s">
        <v>26</v>
      </c>
      <c r="AF16" s="15" t="s">
        <v>10</v>
      </c>
      <c r="AG16" s="52"/>
      <c r="AI16" s="61">
        <v>168</v>
      </c>
      <c r="AJ16" s="42" t="s">
        <v>223</v>
      </c>
      <c r="AK16" s="63"/>
    </row>
    <row r="17" spans="2:37" ht="15" customHeight="1">
      <c r="B17" s="27">
        <v>140</v>
      </c>
      <c r="C17" s="27">
        <v>546</v>
      </c>
      <c r="D17" s="49"/>
      <c r="E17" s="13" t="s">
        <v>78</v>
      </c>
      <c r="F17" s="40">
        <f t="shared" si="0"/>
        <v>0</v>
      </c>
      <c r="G17" s="40"/>
      <c r="H17" s="13">
        <v>713</v>
      </c>
      <c r="I17" s="13">
        <v>546</v>
      </c>
      <c r="J17" s="49"/>
      <c r="K17" s="49"/>
      <c r="L17" s="40">
        <f t="shared" si="2"/>
        <v>0</v>
      </c>
      <c r="N17" s="13" t="s">
        <v>75</v>
      </c>
      <c r="O17" s="52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E17" s="14" t="s">
        <v>27</v>
      </c>
      <c r="AF17" s="15" t="s">
        <v>11</v>
      </c>
      <c r="AG17" s="52"/>
      <c r="AI17" s="61">
        <v>171</v>
      </c>
      <c r="AJ17" s="31" t="s">
        <v>224</v>
      </c>
      <c r="AK17" s="63"/>
    </row>
    <row r="18" spans="2:37" ht="15" customHeight="1">
      <c r="B18" s="27">
        <v>140</v>
      </c>
      <c r="C18" s="27">
        <v>596</v>
      </c>
      <c r="D18" s="49"/>
      <c r="E18" s="13" t="s">
        <v>78</v>
      </c>
      <c r="F18" s="40">
        <f t="shared" si="0"/>
        <v>0</v>
      </c>
      <c r="G18" s="40"/>
      <c r="H18" s="13">
        <v>713</v>
      </c>
      <c r="I18" s="13">
        <v>596</v>
      </c>
      <c r="J18" s="49"/>
      <c r="K18" s="49"/>
      <c r="L18" s="40">
        <f t="shared" si="2"/>
        <v>0</v>
      </c>
      <c r="N18" s="13" t="s">
        <v>79</v>
      </c>
      <c r="O18" s="5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E18" s="14" t="s">
        <v>28</v>
      </c>
      <c r="AF18" s="15" t="s">
        <v>12</v>
      </c>
      <c r="AG18" s="52"/>
      <c r="AI18" s="61">
        <v>172</v>
      </c>
      <c r="AJ18" s="31" t="s">
        <v>225</v>
      </c>
      <c r="AK18" s="13"/>
    </row>
    <row r="19" spans="2:37" ht="15" customHeight="1">
      <c r="B19" s="27">
        <v>140</v>
      </c>
      <c r="C19" s="27">
        <v>696</v>
      </c>
      <c r="D19" s="49"/>
      <c r="E19" s="13" t="s">
        <v>78</v>
      </c>
      <c r="F19" s="40">
        <f t="shared" si="0"/>
        <v>0</v>
      </c>
      <c r="G19" s="40"/>
      <c r="H19" s="13">
        <v>860</v>
      </c>
      <c r="I19" s="13">
        <v>296</v>
      </c>
      <c r="J19" s="49"/>
      <c r="K19" s="49"/>
      <c r="L19" s="40">
        <f t="shared" si="2"/>
        <v>0</v>
      </c>
      <c r="N19" s="13" t="s">
        <v>80</v>
      </c>
      <c r="O19" s="52"/>
      <c r="Q19" s="56"/>
      <c r="R19" s="53"/>
      <c r="S19" s="53"/>
      <c r="T19" s="53"/>
      <c r="U19" s="53"/>
      <c r="V19" s="53"/>
      <c r="W19" s="56"/>
      <c r="X19" s="56"/>
      <c r="Y19" s="56"/>
      <c r="Z19" s="56"/>
      <c r="AA19" s="54"/>
      <c r="AB19" s="53"/>
      <c r="AC19" s="55"/>
      <c r="AE19" s="14" t="s">
        <v>29</v>
      </c>
      <c r="AF19" s="15" t="s">
        <v>13</v>
      </c>
      <c r="AG19" s="52"/>
      <c r="AI19" s="61">
        <v>173</v>
      </c>
      <c r="AJ19" s="31" t="s">
        <v>226</v>
      </c>
      <c r="AK19" s="13"/>
    </row>
    <row r="20" spans="2:37" ht="15" customHeight="1">
      <c r="B20" s="27">
        <v>140</v>
      </c>
      <c r="C20" s="27">
        <v>796</v>
      </c>
      <c r="D20" s="49"/>
      <c r="E20" s="13" t="s">
        <v>78</v>
      </c>
      <c r="F20" s="40">
        <f t="shared" si="0"/>
        <v>0</v>
      </c>
      <c r="G20" s="40"/>
      <c r="H20" s="13">
        <v>860</v>
      </c>
      <c r="I20" s="13">
        <v>346</v>
      </c>
      <c r="J20" s="49"/>
      <c r="K20" s="49"/>
      <c r="L20" s="40">
        <f t="shared" si="2"/>
        <v>0</v>
      </c>
      <c r="N20" s="13" t="s">
        <v>81</v>
      </c>
      <c r="O20" s="52"/>
      <c r="Q20" s="56"/>
      <c r="R20" s="53"/>
      <c r="S20" s="53"/>
      <c r="T20" s="53"/>
      <c r="U20" s="53"/>
      <c r="V20" s="53"/>
      <c r="W20" s="56"/>
      <c r="X20" s="56"/>
      <c r="Y20" s="56"/>
      <c r="Z20" s="56"/>
      <c r="AA20" s="54"/>
      <c r="AB20" s="56"/>
      <c r="AC20" s="53"/>
      <c r="AE20" s="14" t="s">
        <v>30</v>
      </c>
      <c r="AF20" s="15" t="s">
        <v>14</v>
      </c>
      <c r="AG20" s="52"/>
      <c r="AI20" s="61">
        <v>174</v>
      </c>
      <c r="AJ20" s="31" t="s">
        <v>227</v>
      </c>
      <c r="AK20" s="13"/>
    </row>
    <row r="21" spans="2:37" ht="15" customHeight="1">
      <c r="B21" s="27">
        <v>140</v>
      </c>
      <c r="C21" s="27">
        <v>896</v>
      </c>
      <c r="D21" s="49"/>
      <c r="E21" s="13" t="s">
        <v>78</v>
      </c>
      <c r="F21" s="40">
        <f t="shared" si="0"/>
        <v>0</v>
      </c>
      <c r="G21" s="40"/>
      <c r="H21" s="13">
        <v>860</v>
      </c>
      <c r="I21" s="13">
        <v>396</v>
      </c>
      <c r="J21" s="49"/>
      <c r="K21" s="49"/>
      <c r="L21" s="40">
        <f t="shared" si="2"/>
        <v>0</v>
      </c>
      <c r="N21" s="13" t="s">
        <v>82</v>
      </c>
      <c r="O21" s="52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E21" s="14" t="s">
        <v>31</v>
      </c>
      <c r="AF21" s="15" t="s">
        <v>15</v>
      </c>
      <c r="AG21" s="52"/>
      <c r="AI21" s="61">
        <v>175</v>
      </c>
      <c r="AJ21" s="31" t="s">
        <v>228</v>
      </c>
      <c r="AK21" s="13"/>
    </row>
    <row r="22" spans="2:37" ht="15" customHeight="1">
      <c r="B22" s="27">
        <v>140</v>
      </c>
      <c r="C22" s="27">
        <v>996</v>
      </c>
      <c r="D22" s="49"/>
      <c r="E22" s="13" t="s">
        <v>78</v>
      </c>
      <c r="F22" s="40">
        <f t="shared" si="0"/>
        <v>0</v>
      </c>
      <c r="G22" s="40"/>
      <c r="H22" s="13">
        <v>860</v>
      </c>
      <c r="I22" s="13">
        <v>446</v>
      </c>
      <c r="J22" s="49"/>
      <c r="K22" s="49"/>
      <c r="L22" s="40">
        <f t="shared" si="2"/>
        <v>0</v>
      </c>
      <c r="N22" s="13" t="s">
        <v>83</v>
      </c>
      <c r="O22" s="52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E22" s="14" t="s">
        <v>32</v>
      </c>
      <c r="AF22" s="15" t="s">
        <v>17</v>
      </c>
      <c r="AG22" s="52"/>
      <c r="AI22" s="61">
        <v>176</v>
      </c>
      <c r="AJ22" s="42" t="s">
        <v>229</v>
      </c>
      <c r="AK22" s="13"/>
    </row>
    <row r="23" spans="2:37" ht="15" customHeight="1">
      <c r="B23" s="27">
        <v>140</v>
      </c>
      <c r="C23" s="27">
        <v>1096</v>
      </c>
      <c r="D23" s="49"/>
      <c r="E23" s="13" t="s">
        <v>78</v>
      </c>
      <c r="F23" s="40">
        <f t="shared" si="0"/>
        <v>0</v>
      </c>
      <c r="G23" s="40"/>
      <c r="H23" s="13">
        <v>860</v>
      </c>
      <c r="I23" s="13">
        <v>496</v>
      </c>
      <c r="J23" s="49"/>
      <c r="K23" s="49"/>
      <c r="L23" s="40">
        <f t="shared" si="2"/>
        <v>0</v>
      </c>
      <c r="N23" s="13" t="s">
        <v>77</v>
      </c>
      <c r="O23" s="5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E23" s="14" t="s">
        <v>33</v>
      </c>
      <c r="AF23" s="15" t="s">
        <v>18</v>
      </c>
      <c r="AG23" s="59"/>
      <c r="AI23" s="61">
        <v>177</v>
      </c>
      <c r="AJ23" s="42" t="s">
        <v>230</v>
      </c>
      <c r="AK23" s="13"/>
    </row>
    <row r="24" spans="2:37" ht="15" customHeight="1">
      <c r="B24" s="27">
        <v>176</v>
      </c>
      <c r="C24" s="27">
        <v>246</v>
      </c>
      <c r="D24" s="49"/>
      <c r="E24" s="13" t="s">
        <v>78</v>
      </c>
      <c r="F24" s="40">
        <f t="shared" si="0"/>
        <v>0</v>
      </c>
      <c r="G24" s="40"/>
      <c r="H24" s="13">
        <v>860</v>
      </c>
      <c r="I24" s="13">
        <v>596</v>
      </c>
      <c r="J24" s="49"/>
      <c r="K24" s="49"/>
      <c r="L24" s="40">
        <f t="shared" si="2"/>
        <v>0</v>
      </c>
      <c r="N24" s="13" t="s">
        <v>84</v>
      </c>
      <c r="O24" s="52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4"/>
      <c r="AB24" s="55"/>
      <c r="AC24" s="53"/>
      <c r="AE24" s="14" t="s">
        <v>34</v>
      </c>
      <c r="AF24" s="15" t="s">
        <v>19</v>
      </c>
      <c r="AG24" s="59"/>
      <c r="AI24" s="61">
        <v>179</v>
      </c>
      <c r="AJ24" s="42" t="s">
        <v>214</v>
      </c>
      <c r="AK24" s="13"/>
    </row>
    <row r="25" spans="2:37" ht="15" customHeight="1">
      <c r="B25" s="27">
        <v>176</v>
      </c>
      <c r="C25" s="27">
        <v>296</v>
      </c>
      <c r="D25" s="49"/>
      <c r="E25" s="13" t="s">
        <v>78</v>
      </c>
      <c r="F25" s="40">
        <f t="shared" si="0"/>
        <v>0</v>
      </c>
      <c r="G25" s="40"/>
      <c r="H25" s="13">
        <v>920</v>
      </c>
      <c r="I25" s="13">
        <v>246</v>
      </c>
      <c r="J25" s="49"/>
      <c r="K25" s="49"/>
      <c r="L25" s="40">
        <f t="shared" si="2"/>
        <v>0</v>
      </c>
      <c r="N25" s="13" t="s">
        <v>85</v>
      </c>
      <c r="O25" s="52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E25" s="14" t="s">
        <v>35</v>
      </c>
      <c r="AF25" s="15" t="s">
        <v>20</v>
      </c>
      <c r="AG25" s="59"/>
      <c r="AI25" s="61">
        <v>180</v>
      </c>
      <c r="AJ25" s="63" t="s">
        <v>215</v>
      </c>
      <c r="AK25" s="13"/>
    </row>
    <row r="26" spans="2:37" ht="15" customHeight="1">
      <c r="B26" s="27">
        <v>176</v>
      </c>
      <c r="C26" s="27">
        <v>346</v>
      </c>
      <c r="D26" s="49"/>
      <c r="E26" s="13" t="s">
        <v>78</v>
      </c>
      <c r="F26" s="40">
        <f t="shared" si="0"/>
        <v>0</v>
      </c>
      <c r="G26" s="40"/>
      <c r="H26" s="13">
        <v>920</v>
      </c>
      <c r="I26" s="13">
        <v>296</v>
      </c>
      <c r="J26" s="49"/>
      <c r="K26" s="49"/>
      <c r="L26" s="40">
        <f t="shared" si="2"/>
        <v>0</v>
      </c>
      <c r="N26" s="13" t="s">
        <v>86</v>
      </c>
      <c r="O26" s="52"/>
      <c r="Q26" s="56"/>
      <c r="R26" s="53"/>
      <c r="S26" s="53"/>
      <c r="T26" s="53"/>
      <c r="U26" s="53"/>
      <c r="V26" s="53"/>
      <c r="W26" s="56"/>
      <c r="X26" s="56"/>
      <c r="Y26" s="56"/>
      <c r="Z26" s="56"/>
      <c r="AA26" s="56"/>
      <c r="AB26" s="56"/>
      <c r="AC26" s="53"/>
      <c r="AE26" s="14" t="s">
        <v>36</v>
      </c>
      <c r="AF26" s="15" t="s">
        <v>21</v>
      </c>
      <c r="AG26" s="52"/>
      <c r="AI26" s="61">
        <v>181</v>
      </c>
      <c r="AJ26" s="63" t="s">
        <v>216</v>
      </c>
      <c r="AK26" s="13"/>
    </row>
    <row r="27" spans="2:37" ht="15" customHeight="1">
      <c r="B27" s="27">
        <v>176</v>
      </c>
      <c r="C27" s="27">
        <v>396</v>
      </c>
      <c r="D27" s="49"/>
      <c r="E27" s="13" t="s">
        <v>78</v>
      </c>
      <c r="F27" s="40">
        <f t="shared" si="0"/>
        <v>0</v>
      </c>
      <c r="G27" s="40"/>
      <c r="H27" s="13">
        <v>920</v>
      </c>
      <c r="I27" s="13">
        <v>346</v>
      </c>
      <c r="J27" s="49"/>
      <c r="K27" s="49"/>
      <c r="L27" s="40">
        <f t="shared" si="2"/>
        <v>0</v>
      </c>
      <c r="N27" s="13" t="s">
        <v>87</v>
      </c>
      <c r="O27" s="52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E27" s="14" t="s">
        <v>42</v>
      </c>
      <c r="AF27" s="15" t="s">
        <v>6</v>
      </c>
      <c r="AG27" s="52"/>
      <c r="AI27" s="61">
        <v>184</v>
      </c>
      <c r="AJ27" s="63" t="s">
        <v>217</v>
      </c>
      <c r="AK27" s="13"/>
    </row>
    <row r="28" spans="2:37" ht="15" customHeight="1">
      <c r="B28" s="27">
        <v>176</v>
      </c>
      <c r="C28" s="27">
        <v>446</v>
      </c>
      <c r="D28" s="49"/>
      <c r="E28" s="13" t="s">
        <v>78</v>
      </c>
      <c r="F28" s="40">
        <f t="shared" si="0"/>
        <v>0</v>
      </c>
      <c r="G28" s="40"/>
      <c r="H28" s="13">
        <v>920</v>
      </c>
      <c r="I28" s="13">
        <v>396</v>
      </c>
      <c r="J28" s="49"/>
      <c r="K28" s="49"/>
      <c r="L28" s="40">
        <f t="shared" si="2"/>
        <v>0</v>
      </c>
      <c r="N28" s="13" t="s">
        <v>88</v>
      </c>
      <c r="O28" s="52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E28" s="14" t="s">
        <v>43</v>
      </c>
      <c r="AF28" s="15" t="s">
        <v>6</v>
      </c>
      <c r="AG28" s="52"/>
      <c r="AI28" s="61">
        <v>185</v>
      </c>
      <c r="AJ28" s="63" t="s">
        <v>218</v>
      </c>
      <c r="AK28" s="13"/>
    </row>
    <row r="29" spans="2:37" ht="15" customHeight="1">
      <c r="B29" s="27">
        <v>176</v>
      </c>
      <c r="C29" s="27">
        <v>496</v>
      </c>
      <c r="D29" s="49"/>
      <c r="E29" s="13" t="s">
        <v>78</v>
      </c>
      <c r="F29" s="40">
        <f t="shared" si="0"/>
        <v>0</v>
      </c>
      <c r="G29" s="40"/>
      <c r="H29" s="13">
        <v>920</v>
      </c>
      <c r="I29" s="13">
        <v>446</v>
      </c>
      <c r="J29" s="49"/>
      <c r="K29" s="49"/>
      <c r="L29" s="40">
        <f t="shared" si="2"/>
        <v>0</v>
      </c>
      <c r="N29" s="13" t="s">
        <v>89</v>
      </c>
      <c r="O29" s="52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E29" s="14" t="s">
        <v>44</v>
      </c>
      <c r="AF29" s="15" t="s">
        <v>37</v>
      </c>
      <c r="AG29" s="52"/>
      <c r="AI29" s="61">
        <v>186</v>
      </c>
      <c r="AJ29" s="63" t="s">
        <v>219</v>
      </c>
      <c r="AK29" s="13"/>
    </row>
    <row r="30" spans="2:37" ht="15" customHeight="1">
      <c r="B30" s="27">
        <v>176</v>
      </c>
      <c r="C30" s="27">
        <v>546</v>
      </c>
      <c r="D30" s="49"/>
      <c r="E30" s="13" t="s">
        <v>78</v>
      </c>
      <c r="F30" s="40">
        <f t="shared" si="0"/>
        <v>0</v>
      </c>
      <c r="G30" s="40"/>
      <c r="H30" s="13">
        <v>920</v>
      </c>
      <c r="I30" s="13">
        <v>496</v>
      </c>
      <c r="J30" s="49"/>
      <c r="K30" s="49"/>
      <c r="L30" s="40">
        <f t="shared" si="2"/>
        <v>0</v>
      </c>
      <c r="N30" s="13" t="s">
        <v>90</v>
      </c>
      <c r="O30" s="52"/>
      <c r="Q30" s="56"/>
      <c r="R30" s="53"/>
      <c r="S30" s="53"/>
      <c r="T30" s="53"/>
      <c r="U30" s="53"/>
      <c r="V30" s="53"/>
      <c r="W30" s="56"/>
      <c r="X30" s="56"/>
      <c r="Y30" s="56"/>
      <c r="Z30" s="56"/>
      <c r="AA30" s="56"/>
      <c r="AB30" s="56"/>
      <c r="AC30" s="55"/>
      <c r="AE30" s="14" t="s">
        <v>45</v>
      </c>
      <c r="AF30" s="15" t="s">
        <v>38</v>
      </c>
      <c r="AG30" s="52"/>
      <c r="AI30" s="61">
        <v>187</v>
      </c>
      <c r="AJ30" s="63" t="s">
        <v>220</v>
      </c>
      <c r="AK30" s="13"/>
    </row>
    <row r="31" spans="2:37" ht="15" customHeight="1">
      <c r="B31" s="27">
        <v>176</v>
      </c>
      <c r="C31" s="27">
        <v>596</v>
      </c>
      <c r="D31" s="49"/>
      <c r="E31" s="13" t="s">
        <v>78</v>
      </c>
      <c r="F31" s="40">
        <f t="shared" si="0"/>
        <v>0</v>
      </c>
      <c r="G31" s="40"/>
      <c r="H31" s="13">
        <v>920</v>
      </c>
      <c r="I31" s="13">
        <v>546</v>
      </c>
      <c r="J31" s="49"/>
      <c r="K31" s="49"/>
      <c r="L31" s="40">
        <f t="shared" si="2"/>
        <v>0</v>
      </c>
      <c r="N31" s="13" t="s">
        <v>78</v>
      </c>
      <c r="O31" s="52"/>
      <c r="Q31" s="56"/>
      <c r="R31" s="53"/>
      <c r="S31" s="53"/>
      <c r="T31" s="53"/>
      <c r="U31" s="53"/>
      <c r="V31" s="53"/>
      <c r="W31" s="56"/>
      <c r="X31" s="56"/>
      <c r="Y31" s="56"/>
      <c r="Z31" s="56"/>
      <c r="AA31" s="56"/>
      <c r="AB31" s="56"/>
      <c r="AC31" s="55"/>
      <c r="AE31" s="14" t="s">
        <v>46</v>
      </c>
      <c r="AF31" s="15" t="s">
        <v>39</v>
      </c>
      <c r="AG31" s="52"/>
      <c r="AI31" s="61">
        <v>188</v>
      </c>
      <c r="AJ31" s="63" t="s">
        <v>221</v>
      </c>
      <c r="AK31" s="13"/>
    </row>
    <row r="32" spans="2:37" ht="15" customHeight="1">
      <c r="B32" s="16">
        <v>235</v>
      </c>
      <c r="C32" s="16">
        <v>246</v>
      </c>
      <c r="D32" s="49"/>
      <c r="E32" s="13" t="s">
        <v>78</v>
      </c>
      <c r="F32" s="40">
        <f t="shared" si="0"/>
        <v>0</v>
      </c>
      <c r="G32" s="40"/>
      <c r="H32" s="13">
        <v>920</v>
      </c>
      <c r="I32" s="13">
        <v>596</v>
      </c>
      <c r="J32" s="49"/>
      <c r="K32" s="49"/>
      <c r="L32" s="40">
        <f t="shared" si="2"/>
        <v>0</v>
      </c>
      <c r="N32" s="13" t="s">
        <v>91</v>
      </c>
      <c r="O32" s="52"/>
      <c r="Q32" s="56"/>
      <c r="R32" s="53"/>
      <c r="S32" s="53"/>
      <c r="T32" s="53"/>
      <c r="U32" s="53"/>
      <c r="V32" s="53"/>
      <c r="W32" s="56"/>
      <c r="X32" s="56"/>
      <c r="Y32" s="56"/>
      <c r="Z32" s="56"/>
      <c r="AA32" s="56"/>
      <c r="AB32" s="56"/>
      <c r="AC32" s="55"/>
      <c r="AE32" s="14" t="s">
        <v>47</v>
      </c>
      <c r="AF32" s="15" t="s">
        <v>18</v>
      </c>
      <c r="AG32" s="52"/>
      <c r="AI32" s="61">
        <v>192</v>
      </c>
      <c r="AJ32" s="63" t="s">
        <v>306</v>
      </c>
      <c r="AK32" s="13"/>
    </row>
    <row r="33" spans="2:37" ht="15" customHeight="1">
      <c r="B33" s="16">
        <v>235</v>
      </c>
      <c r="C33" s="16">
        <v>296</v>
      </c>
      <c r="D33" s="49"/>
      <c r="E33" s="13" t="s">
        <v>78</v>
      </c>
      <c r="F33" s="40">
        <f t="shared" si="0"/>
        <v>0</v>
      </c>
      <c r="G33" s="40"/>
      <c r="H33" s="13">
        <v>1102</v>
      </c>
      <c r="I33" s="13">
        <v>246</v>
      </c>
      <c r="J33" s="49"/>
      <c r="K33" s="49"/>
      <c r="L33" s="40">
        <f t="shared" si="2"/>
        <v>0</v>
      </c>
      <c r="N33" s="27" t="s">
        <v>76</v>
      </c>
      <c r="O33" s="53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E33" s="14" t="s">
        <v>48</v>
      </c>
      <c r="AF33" s="15" t="s">
        <v>40</v>
      </c>
      <c r="AG33" s="52"/>
      <c r="AI33" s="61">
        <v>193</v>
      </c>
      <c r="AJ33" s="63" t="s">
        <v>240</v>
      </c>
      <c r="AK33" s="13"/>
    </row>
    <row r="34" spans="2:37" ht="15" customHeight="1">
      <c r="B34" s="16">
        <v>235</v>
      </c>
      <c r="C34" s="16">
        <v>346</v>
      </c>
      <c r="D34" s="49"/>
      <c r="E34" s="13" t="s">
        <v>78</v>
      </c>
      <c r="F34" s="40">
        <f t="shared" si="0"/>
        <v>0</v>
      </c>
      <c r="G34" s="40"/>
      <c r="H34" s="13">
        <v>1102</v>
      </c>
      <c r="I34" s="13">
        <v>296</v>
      </c>
      <c r="J34" s="49"/>
      <c r="K34" s="49"/>
      <c r="L34" s="40">
        <f t="shared" si="2"/>
        <v>0</v>
      </c>
      <c r="N34" s="27" t="s">
        <v>158</v>
      </c>
      <c r="O34" s="53"/>
      <c r="Q34" s="33"/>
      <c r="R34" s="5"/>
      <c r="S34" s="5"/>
      <c r="T34" s="5"/>
      <c r="U34" s="5"/>
      <c r="V34" s="5"/>
      <c r="W34" s="5"/>
      <c r="X34" s="5"/>
      <c r="Y34" s="5"/>
      <c r="Z34" s="5"/>
      <c r="AA34" s="5"/>
      <c r="AE34" s="14" t="s">
        <v>49</v>
      </c>
      <c r="AF34" s="15" t="s">
        <v>41</v>
      </c>
      <c r="AG34" s="52"/>
      <c r="AI34" s="61">
        <v>194</v>
      </c>
      <c r="AJ34" s="63" t="s">
        <v>241</v>
      </c>
      <c r="AK34" s="13"/>
    </row>
    <row r="35" spans="2:37" ht="15" customHeight="1">
      <c r="B35" s="16">
        <v>235</v>
      </c>
      <c r="C35" s="16">
        <v>396</v>
      </c>
      <c r="D35" s="49"/>
      <c r="E35" s="13" t="s">
        <v>78</v>
      </c>
      <c r="F35" s="40">
        <f t="shared" si="0"/>
        <v>0</v>
      </c>
      <c r="G35" s="40"/>
      <c r="H35" s="13">
        <v>1102</v>
      </c>
      <c r="I35" s="13">
        <v>346</v>
      </c>
      <c r="J35" s="49"/>
      <c r="K35" s="49"/>
      <c r="L35" s="40">
        <f t="shared" si="2"/>
        <v>0</v>
      </c>
      <c r="N35" s="27" t="s">
        <v>234</v>
      </c>
      <c r="O35" s="53"/>
      <c r="R35" s="5"/>
      <c r="S35" s="5"/>
      <c r="T35" s="5"/>
      <c r="V35" s="35" t="s">
        <v>130</v>
      </c>
      <c r="W35" s="5"/>
      <c r="X35" s="36" t="s">
        <v>135</v>
      </c>
      <c r="Y35" s="5"/>
      <c r="Z35" s="5"/>
      <c r="AA35" s="36" t="s">
        <v>136</v>
      </c>
      <c r="AE35" s="14" t="s">
        <v>94</v>
      </c>
      <c r="AF35" s="30" t="s">
        <v>110</v>
      </c>
      <c r="AG35" s="52"/>
      <c r="AI35" s="61">
        <v>195</v>
      </c>
      <c r="AJ35" s="63" t="s">
        <v>242</v>
      </c>
      <c r="AK35" s="13"/>
    </row>
    <row r="36" spans="2:37" ht="15" customHeight="1">
      <c r="B36" s="16">
        <v>235</v>
      </c>
      <c r="C36" s="16">
        <v>446</v>
      </c>
      <c r="D36" s="49"/>
      <c r="E36" s="13" t="s">
        <v>78</v>
      </c>
      <c r="F36" s="40">
        <f t="shared" si="0"/>
        <v>0</v>
      </c>
      <c r="G36" s="40"/>
      <c r="H36" s="13">
        <v>1102</v>
      </c>
      <c r="I36" s="13">
        <v>396</v>
      </c>
      <c r="J36" s="49"/>
      <c r="K36" s="49"/>
      <c r="L36" s="40">
        <f t="shared" si="2"/>
        <v>0</v>
      </c>
      <c r="N36" s="27" t="s">
        <v>103</v>
      </c>
      <c r="O36" s="53"/>
      <c r="R36" s="5"/>
      <c r="S36" s="5"/>
      <c r="T36" s="5"/>
      <c r="V36" s="37" t="s">
        <v>132</v>
      </c>
      <c r="W36" s="74"/>
      <c r="X36" s="74"/>
      <c r="Y36" s="74"/>
      <c r="Z36" s="74"/>
      <c r="AA36" s="74"/>
      <c r="AB36" s="74"/>
      <c r="AE36" s="14" t="s">
        <v>95</v>
      </c>
      <c r="AF36" s="30" t="s">
        <v>111</v>
      </c>
      <c r="AG36" s="52"/>
      <c r="AI36" s="61">
        <v>197</v>
      </c>
      <c r="AJ36" s="63" t="s">
        <v>243</v>
      </c>
      <c r="AK36" s="13"/>
    </row>
    <row r="37" spans="2:37" ht="15" customHeight="1">
      <c r="B37" s="16">
        <v>235</v>
      </c>
      <c r="C37" s="16">
        <v>496</v>
      </c>
      <c r="D37" s="49"/>
      <c r="E37" s="13" t="s">
        <v>78</v>
      </c>
      <c r="F37" s="40">
        <f t="shared" si="0"/>
        <v>0</v>
      </c>
      <c r="G37" s="40"/>
      <c r="H37" s="13">
        <v>1102</v>
      </c>
      <c r="I37" s="13">
        <v>446</v>
      </c>
      <c r="J37" s="49"/>
      <c r="K37" s="49"/>
      <c r="L37" s="40">
        <f t="shared" si="2"/>
        <v>0</v>
      </c>
      <c r="N37" s="27" t="s">
        <v>160</v>
      </c>
      <c r="O37" s="53"/>
      <c r="R37" s="5"/>
      <c r="S37" s="5"/>
      <c r="T37" s="5"/>
      <c r="V37" s="38" t="s">
        <v>131</v>
      </c>
      <c r="W37" s="74"/>
      <c r="X37" s="74"/>
      <c r="Y37" s="74"/>
      <c r="Z37" s="74"/>
      <c r="AA37" s="74"/>
      <c r="AB37" s="74"/>
      <c r="AE37" s="14" t="s">
        <v>96</v>
      </c>
      <c r="AF37" s="30" t="s">
        <v>112</v>
      </c>
      <c r="AG37" s="52"/>
      <c r="AI37" s="61">
        <v>199</v>
      </c>
      <c r="AJ37" s="63" t="s">
        <v>244</v>
      </c>
      <c r="AK37" s="13"/>
    </row>
    <row r="38" spans="2:37" ht="15" customHeight="1">
      <c r="B38" s="16">
        <v>235</v>
      </c>
      <c r="C38" s="16">
        <v>546</v>
      </c>
      <c r="D38" s="49"/>
      <c r="E38" s="13" t="s">
        <v>78</v>
      </c>
      <c r="F38" s="40">
        <f t="shared" si="0"/>
        <v>0</v>
      </c>
      <c r="G38" s="40"/>
      <c r="H38" s="13">
        <v>1102</v>
      </c>
      <c r="I38" s="13">
        <v>496</v>
      </c>
      <c r="J38" s="49"/>
      <c r="K38" s="49"/>
      <c r="L38" s="40">
        <f t="shared" si="2"/>
        <v>0</v>
      </c>
      <c r="N38" s="27" t="s">
        <v>171</v>
      </c>
      <c r="O38" s="53"/>
      <c r="R38" s="5"/>
      <c r="S38" s="5"/>
      <c r="T38" s="5"/>
      <c r="V38" s="38" t="s">
        <v>133</v>
      </c>
      <c r="W38" s="74"/>
      <c r="X38" s="74"/>
      <c r="Y38" s="74"/>
      <c r="Z38" s="74"/>
      <c r="AA38" s="74"/>
      <c r="AB38" s="74"/>
      <c r="AE38" s="14" t="s">
        <v>113</v>
      </c>
      <c r="AF38" s="1" t="s">
        <v>123</v>
      </c>
      <c r="AG38" s="52"/>
      <c r="AI38" s="61">
        <v>200</v>
      </c>
      <c r="AJ38" s="63" t="s">
        <v>245</v>
      </c>
      <c r="AK38" s="13"/>
    </row>
    <row r="39" spans="2:37" ht="15" customHeight="1">
      <c r="B39" s="16">
        <v>235</v>
      </c>
      <c r="C39" s="16">
        <v>596</v>
      </c>
      <c r="D39" s="49"/>
      <c r="E39" s="13" t="s">
        <v>78</v>
      </c>
      <c r="F39" s="40">
        <f t="shared" si="0"/>
        <v>0</v>
      </c>
      <c r="G39" s="40"/>
      <c r="H39" s="13">
        <v>1102</v>
      </c>
      <c r="I39" s="13">
        <v>546</v>
      </c>
      <c r="J39" s="49"/>
      <c r="K39" s="49"/>
      <c r="L39" s="40">
        <f t="shared" si="2"/>
        <v>0</v>
      </c>
      <c r="N39" s="27" t="s">
        <v>100</v>
      </c>
      <c r="O39" s="53"/>
      <c r="R39" s="5"/>
      <c r="S39" s="5"/>
      <c r="T39" s="5"/>
      <c r="V39" s="38" t="s">
        <v>134</v>
      </c>
      <c r="W39" s="74"/>
      <c r="X39" s="74"/>
      <c r="Y39" s="74"/>
      <c r="Z39" s="74"/>
      <c r="AA39" s="74"/>
      <c r="AB39" s="74"/>
      <c r="AE39" s="14" t="s">
        <v>255</v>
      </c>
      <c r="AF39" s="1" t="s">
        <v>256</v>
      </c>
      <c r="AG39" s="52"/>
      <c r="AI39" s="61">
        <v>201</v>
      </c>
      <c r="AJ39" s="63" t="s">
        <v>246</v>
      </c>
      <c r="AK39" s="13"/>
    </row>
    <row r="40" spans="2:37" ht="15" customHeight="1">
      <c r="B40" s="13">
        <v>283</v>
      </c>
      <c r="C40" s="13">
        <v>246</v>
      </c>
      <c r="D40" s="49"/>
      <c r="E40" s="49"/>
      <c r="F40" s="40">
        <f aca="true" t="shared" si="3" ref="F40:F56">B40*C40*(D40+E40)/1000000</f>
        <v>0</v>
      </c>
      <c r="G40" s="40"/>
      <c r="H40" s="13">
        <v>1102</v>
      </c>
      <c r="I40" s="13">
        <v>596</v>
      </c>
      <c r="J40" s="49"/>
      <c r="K40" s="49"/>
      <c r="L40" s="40">
        <f t="shared" si="2"/>
        <v>0</v>
      </c>
      <c r="N40" s="27" t="s">
        <v>233</v>
      </c>
      <c r="O40" s="53"/>
      <c r="Q40" s="33"/>
      <c r="R40" s="5"/>
      <c r="S40" s="5"/>
      <c r="T40" s="5"/>
      <c r="U40" s="5"/>
      <c r="V40" s="5"/>
      <c r="W40" s="74"/>
      <c r="X40" s="74"/>
      <c r="Y40" s="74"/>
      <c r="Z40" s="74"/>
      <c r="AA40" s="74"/>
      <c r="AB40" s="74"/>
      <c r="AE40" s="14" t="s">
        <v>117</v>
      </c>
      <c r="AF40" s="1" t="s">
        <v>124</v>
      </c>
      <c r="AG40" s="52"/>
      <c r="AI40" s="61">
        <v>202</v>
      </c>
      <c r="AJ40" s="63" t="s">
        <v>247</v>
      </c>
      <c r="AK40" s="13"/>
    </row>
    <row r="41" spans="2:37" ht="15" customHeight="1">
      <c r="B41" s="13">
        <v>283</v>
      </c>
      <c r="C41" s="13">
        <v>296</v>
      </c>
      <c r="D41" s="49"/>
      <c r="E41" s="49"/>
      <c r="F41" s="40">
        <f t="shared" si="3"/>
        <v>0</v>
      </c>
      <c r="G41" s="40"/>
      <c r="H41" s="13">
        <v>1080</v>
      </c>
      <c r="I41" s="13">
        <v>296</v>
      </c>
      <c r="J41" s="49"/>
      <c r="K41" s="49"/>
      <c r="L41" s="40">
        <f t="shared" si="2"/>
        <v>0</v>
      </c>
      <c r="N41" s="27" t="s">
        <v>108</v>
      </c>
      <c r="O41" s="53"/>
      <c r="Q41" s="33"/>
      <c r="R41" s="5"/>
      <c r="S41" s="5"/>
      <c r="T41" s="5"/>
      <c r="U41" s="5"/>
      <c r="V41" s="5"/>
      <c r="W41" s="92"/>
      <c r="X41" s="92"/>
      <c r="Y41" s="92"/>
      <c r="Z41" s="92"/>
      <c r="AA41" s="92"/>
      <c r="AB41" s="92"/>
      <c r="AE41" s="14" t="s">
        <v>118</v>
      </c>
      <c r="AF41" s="31" t="s">
        <v>297</v>
      </c>
      <c r="AG41" s="59"/>
      <c r="AI41" s="61">
        <v>203</v>
      </c>
      <c r="AJ41" s="63" t="s">
        <v>248</v>
      </c>
      <c r="AK41" s="13"/>
    </row>
    <row r="42" spans="2:37" ht="15" customHeight="1">
      <c r="B42" s="13">
        <v>283</v>
      </c>
      <c r="C42" s="13">
        <v>346</v>
      </c>
      <c r="D42" s="49"/>
      <c r="E42" s="49"/>
      <c r="F42" s="40">
        <f t="shared" si="3"/>
        <v>0</v>
      </c>
      <c r="G42" s="40"/>
      <c r="H42" s="13">
        <v>1080</v>
      </c>
      <c r="I42" s="13">
        <v>396</v>
      </c>
      <c r="J42" s="49"/>
      <c r="K42" s="49"/>
      <c r="L42" s="40">
        <f t="shared" si="2"/>
        <v>0</v>
      </c>
      <c r="N42" s="27" t="s">
        <v>109</v>
      </c>
      <c r="O42" s="53"/>
      <c r="Q42" s="33"/>
      <c r="R42" s="5"/>
      <c r="S42" s="5"/>
      <c r="T42" s="5"/>
      <c r="V42" s="35" t="s">
        <v>137</v>
      </c>
      <c r="W42" s="93"/>
      <c r="X42" s="94"/>
      <c r="Y42" s="95"/>
      <c r="Z42" s="5"/>
      <c r="AA42" s="17"/>
      <c r="AB42" s="17"/>
      <c r="AC42" s="17"/>
      <c r="AE42" s="14" t="s">
        <v>119</v>
      </c>
      <c r="AF42" s="31" t="s">
        <v>298</v>
      </c>
      <c r="AG42" s="59"/>
      <c r="AI42" s="61">
        <v>204</v>
      </c>
      <c r="AJ42" s="63" t="s">
        <v>249</v>
      </c>
      <c r="AK42" s="13"/>
    </row>
    <row r="43" spans="2:37" ht="15" customHeight="1">
      <c r="B43" s="13">
        <v>283</v>
      </c>
      <c r="C43" s="13">
        <v>396</v>
      </c>
      <c r="D43" s="49"/>
      <c r="E43" s="49"/>
      <c r="F43" s="40">
        <f t="shared" si="3"/>
        <v>0</v>
      </c>
      <c r="G43" s="40"/>
      <c r="H43" s="13">
        <v>1080</v>
      </c>
      <c r="I43" s="13">
        <v>596</v>
      </c>
      <c r="J43" s="49"/>
      <c r="K43" s="49"/>
      <c r="L43" s="40">
        <f t="shared" si="2"/>
        <v>0</v>
      </c>
      <c r="N43" s="27" t="s">
        <v>101</v>
      </c>
      <c r="O43" s="53"/>
      <c r="Q43" s="33"/>
      <c r="R43" s="5"/>
      <c r="S43" s="5"/>
      <c r="T43" s="5"/>
      <c r="V43" s="35"/>
      <c r="W43" s="12"/>
      <c r="X43" s="12"/>
      <c r="Y43" s="12"/>
      <c r="Z43" s="5"/>
      <c r="AA43" s="17"/>
      <c r="AB43" s="17"/>
      <c r="AC43" s="17"/>
      <c r="AE43" s="14" t="s">
        <v>120</v>
      </c>
      <c r="AF43" s="31" t="s">
        <v>125</v>
      </c>
      <c r="AG43" s="59"/>
      <c r="AI43" s="63">
        <v>205</v>
      </c>
      <c r="AJ43" s="63" t="s">
        <v>257</v>
      </c>
      <c r="AK43" s="13"/>
    </row>
    <row r="44" spans="2:37" ht="15" customHeight="1">
      <c r="B44" s="13">
        <v>283</v>
      </c>
      <c r="C44" s="13">
        <v>446</v>
      </c>
      <c r="D44" s="49"/>
      <c r="E44" s="49"/>
      <c r="F44" s="40">
        <f t="shared" si="3"/>
        <v>0</v>
      </c>
      <c r="G44" s="40"/>
      <c r="H44" s="13">
        <v>1243</v>
      </c>
      <c r="I44" s="13">
        <v>296</v>
      </c>
      <c r="J44" s="49"/>
      <c r="K44" s="49"/>
      <c r="L44" s="40">
        <f t="shared" si="2"/>
        <v>0</v>
      </c>
      <c r="N44" s="27" t="s">
        <v>235</v>
      </c>
      <c r="O44" s="53"/>
      <c r="Q44" s="33"/>
      <c r="R44" s="5"/>
      <c r="S44" s="5"/>
      <c r="T44" s="5"/>
      <c r="V44" s="35"/>
      <c r="W44" s="12"/>
      <c r="X44" s="12"/>
      <c r="Y44" s="12"/>
      <c r="Z44" s="5"/>
      <c r="AA44" s="17"/>
      <c r="AB44" s="17"/>
      <c r="AC44" s="17"/>
      <c r="AE44" s="14" t="s">
        <v>121</v>
      </c>
      <c r="AF44" s="31" t="s">
        <v>126</v>
      </c>
      <c r="AG44" s="59"/>
      <c r="AI44" s="63">
        <v>206</v>
      </c>
      <c r="AJ44" s="63" t="s">
        <v>258</v>
      </c>
      <c r="AK44" s="13"/>
    </row>
    <row r="45" spans="2:37" ht="15" customHeight="1">
      <c r="B45" s="13">
        <v>283</v>
      </c>
      <c r="C45" s="13">
        <v>496</v>
      </c>
      <c r="D45" s="49"/>
      <c r="E45" s="49"/>
      <c r="F45" s="40">
        <f t="shared" si="3"/>
        <v>0</v>
      </c>
      <c r="G45" s="40"/>
      <c r="H45" s="13">
        <v>1243</v>
      </c>
      <c r="I45" s="13">
        <v>396</v>
      </c>
      <c r="J45" s="49"/>
      <c r="K45" s="49"/>
      <c r="L45" s="40">
        <f t="shared" si="2"/>
        <v>0</v>
      </c>
      <c r="N45" s="27" t="s">
        <v>161</v>
      </c>
      <c r="O45" s="53"/>
      <c r="Q45" s="33"/>
      <c r="R45" s="5"/>
      <c r="S45" s="5"/>
      <c r="T45" s="5"/>
      <c r="V45" s="35"/>
      <c r="W45" s="12"/>
      <c r="X45" s="12"/>
      <c r="Y45" s="12"/>
      <c r="Z45" s="5"/>
      <c r="AA45" s="17"/>
      <c r="AB45" s="17"/>
      <c r="AC45" s="17"/>
      <c r="AE45" s="14" t="s">
        <v>122</v>
      </c>
      <c r="AF45" s="31" t="s">
        <v>138</v>
      </c>
      <c r="AG45" s="59"/>
      <c r="AI45" s="63">
        <v>207</v>
      </c>
      <c r="AJ45" s="63" t="s">
        <v>259</v>
      </c>
      <c r="AK45" s="13"/>
    </row>
    <row r="46" spans="2:37" ht="15" customHeight="1">
      <c r="B46" s="13">
        <v>283</v>
      </c>
      <c r="C46" s="13">
        <v>546</v>
      </c>
      <c r="D46" s="49"/>
      <c r="E46" s="49"/>
      <c r="F46" s="40">
        <f t="shared" si="3"/>
        <v>0</v>
      </c>
      <c r="G46" s="40"/>
      <c r="H46" s="13">
        <v>1243</v>
      </c>
      <c r="I46" s="13">
        <v>596</v>
      </c>
      <c r="J46" s="49"/>
      <c r="K46" s="49"/>
      <c r="L46" s="40">
        <f t="shared" si="2"/>
        <v>0</v>
      </c>
      <c r="M46" s="45"/>
      <c r="N46" s="27" t="s">
        <v>236</v>
      </c>
      <c r="O46" s="63"/>
      <c r="Q46" s="33"/>
      <c r="R46" s="5"/>
      <c r="S46" s="5"/>
      <c r="T46" s="5"/>
      <c r="V46" s="35"/>
      <c r="W46" s="12"/>
      <c r="X46" s="12"/>
      <c r="Y46" s="12"/>
      <c r="Z46" s="5"/>
      <c r="AA46" s="17"/>
      <c r="AB46" s="17"/>
      <c r="AC46" s="17"/>
      <c r="AE46" s="14" t="s">
        <v>139</v>
      </c>
      <c r="AF46" s="31" t="s">
        <v>299</v>
      </c>
      <c r="AG46" s="52"/>
      <c r="AI46" s="63">
        <v>208</v>
      </c>
      <c r="AJ46" s="63" t="s">
        <v>260</v>
      </c>
      <c r="AK46" s="64"/>
    </row>
    <row r="47" spans="2:37" ht="15" customHeight="1">
      <c r="B47" s="13">
        <v>283</v>
      </c>
      <c r="C47" s="13">
        <v>596</v>
      </c>
      <c r="D47" s="49"/>
      <c r="E47" s="49"/>
      <c r="F47" s="40">
        <f t="shared" si="3"/>
        <v>0</v>
      </c>
      <c r="G47" s="40"/>
      <c r="H47" s="13">
        <v>1286</v>
      </c>
      <c r="I47" s="13">
        <v>296</v>
      </c>
      <c r="J47" s="49"/>
      <c r="K47" s="49"/>
      <c r="L47" s="40">
        <f t="shared" si="2"/>
        <v>0</v>
      </c>
      <c r="M47" s="45"/>
      <c r="N47" s="27" t="s">
        <v>237</v>
      </c>
      <c r="O47" s="53"/>
      <c r="Q47" s="33"/>
      <c r="R47" s="5"/>
      <c r="S47" s="5"/>
      <c r="T47" s="5"/>
      <c r="V47" s="35"/>
      <c r="W47" s="12"/>
      <c r="X47" s="12"/>
      <c r="Y47" s="12"/>
      <c r="Z47" s="5"/>
      <c r="AA47" s="17"/>
      <c r="AB47" s="17"/>
      <c r="AC47" s="17"/>
      <c r="AE47" s="14" t="s">
        <v>140</v>
      </c>
      <c r="AF47" s="1" t="s">
        <v>142</v>
      </c>
      <c r="AG47" s="52"/>
      <c r="AI47" s="63">
        <v>209</v>
      </c>
      <c r="AJ47" s="63" t="s">
        <v>261</v>
      </c>
      <c r="AK47" s="64"/>
    </row>
    <row r="48" spans="2:37" ht="15" customHeight="1">
      <c r="B48" s="13">
        <v>283</v>
      </c>
      <c r="C48" s="13">
        <v>696</v>
      </c>
      <c r="D48" s="49"/>
      <c r="E48" s="49"/>
      <c r="F48" s="40">
        <f t="shared" si="3"/>
        <v>0</v>
      </c>
      <c r="G48" s="40"/>
      <c r="H48" s="13">
        <v>1286</v>
      </c>
      <c r="I48" s="13">
        <v>396</v>
      </c>
      <c r="J48" s="49"/>
      <c r="K48" s="49"/>
      <c r="L48" s="40">
        <f t="shared" si="2"/>
        <v>0</v>
      </c>
      <c r="M48" s="47"/>
      <c r="N48" s="27" t="s">
        <v>251</v>
      </c>
      <c r="O48" s="53"/>
      <c r="Q48" s="33"/>
      <c r="R48" s="5"/>
      <c r="S48" s="5"/>
      <c r="T48" s="5"/>
      <c r="V48" s="35"/>
      <c r="W48" s="12"/>
      <c r="X48" s="12"/>
      <c r="Y48" s="12"/>
      <c r="Z48" s="5"/>
      <c r="AA48" s="17"/>
      <c r="AB48" s="17"/>
      <c r="AC48" s="17"/>
      <c r="AE48" s="14" t="s">
        <v>141</v>
      </c>
      <c r="AF48" s="1" t="s">
        <v>143</v>
      </c>
      <c r="AG48" s="52"/>
      <c r="AI48" s="63">
        <v>210</v>
      </c>
      <c r="AJ48" s="63" t="s">
        <v>262</v>
      </c>
      <c r="AK48" s="64"/>
    </row>
    <row r="49" spans="2:37" ht="15" customHeight="1">
      <c r="B49" s="13">
        <v>283</v>
      </c>
      <c r="C49" s="13">
        <v>796</v>
      </c>
      <c r="D49" s="49"/>
      <c r="E49" s="49"/>
      <c r="F49" s="40">
        <f t="shared" si="3"/>
        <v>0</v>
      </c>
      <c r="G49" s="40"/>
      <c r="H49" s="13">
        <v>1286</v>
      </c>
      <c r="I49" s="13">
        <v>596</v>
      </c>
      <c r="J49" s="49"/>
      <c r="K49" s="49"/>
      <c r="L49" s="40">
        <f t="shared" si="2"/>
        <v>0</v>
      </c>
      <c r="M49" s="47"/>
      <c r="N49" s="27" t="s">
        <v>157</v>
      </c>
      <c r="O49" s="53"/>
      <c r="Q49" s="33"/>
      <c r="R49" s="5"/>
      <c r="S49" s="5"/>
      <c r="T49" s="5"/>
      <c r="V49" s="35"/>
      <c r="W49" s="12"/>
      <c r="X49" s="12"/>
      <c r="Y49" s="12"/>
      <c r="Z49" s="5"/>
      <c r="AA49" s="17"/>
      <c r="AB49" s="17"/>
      <c r="AC49" s="17"/>
      <c r="AE49" s="39" t="s">
        <v>144</v>
      </c>
      <c r="AF49" s="1" t="s">
        <v>300</v>
      </c>
      <c r="AG49" s="52"/>
      <c r="AI49" s="63">
        <v>211</v>
      </c>
      <c r="AJ49" s="63" t="s">
        <v>263</v>
      </c>
      <c r="AK49" s="64"/>
    </row>
    <row r="50" spans="2:37" ht="15" customHeight="1">
      <c r="B50" s="13">
        <v>283</v>
      </c>
      <c r="C50" s="13">
        <v>896</v>
      </c>
      <c r="D50" s="49"/>
      <c r="E50" s="49"/>
      <c r="F50" s="40">
        <f t="shared" si="3"/>
        <v>0</v>
      </c>
      <c r="G50" s="40"/>
      <c r="H50" s="13">
        <v>1354</v>
      </c>
      <c r="I50" s="13">
        <v>296</v>
      </c>
      <c r="J50" s="49"/>
      <c r="K50" s="49"/>
      <c r="L50" s="40">
        <f t="shared" si="2"/>
        <v>0</v>
      </c>
      <c r="M50" s="47"/>
      <c r="N50" s="27" t="s">
        <v>231</v>
      </c>
      <c r="O50" s="53"/>
      <c r="Q50" s="33"/>
      <c r="R50" s="5"/>
      <c r="S50" s="5"/>
      <c r="T50" s="5"/>
      <c r="V50" s="35"/>
      <c r="W50" s="12"/>
      <c r="X50" s="12"/>
      <c r="Y50" s="12"/>
      <c r="Z50" s="5"/>
      <c r="AA50" s="17"/>
      <c r="AB50" s="17"/>
      <c r="AC50" s="17"/>
      <c r="AE50" s="39" t="s">
        <v>150</v>
      </c>
      <c r="AF50" s="31" t="s">
        <v>301</v>
      </c>
      <c r="AG50" s="52"/>
      <c r="AI50" s="63">
        <v>212</v>
      </c>
      <c r="AJ50" s="63" t="s">
        <v>264</v>
      </c>
      <c r="AK50" s="64"/>
    </row>
    <row r="51" spans="2:37" ht="15" customHeight="1">
      <c r="B51" s="13">
        <v>283</v>
      </c>
      <c r="C51" s="13">
        <v>996</v>
      </c>
      <c r="D51" s="49"/>
      <c r="E51" s="49"/>
      <c r="F51" s="40">
        <f t="shared" si="3"/>
        <v>0</v>
      </c>
      <c r="G51" s="40"/>
      <c r="H51" s="13">
        <v>1354</v>
      </c>
      <c r="I51" s="13">
        <v>396</v>
      </c>
      <c r="J51" s="49"/>
      <c r="K51" s="49"/>
      <c r="L51" s="40">
        <f t="shared" si="2"/>
        <v>0</v>
      </c>
      <c r="M51" s="47"/>
      <c r="N51" s="27" t="s">
        <v>106</v>
      </c>
      <c r="O51" s="53"/>
      <c r="Q51" s="33"/>
      <c r="R51" s="5"/>
      <c r="S51" s="5"/>
      <c r="T51" s="5"/>
      <c r="V51" s="35"/>
      <c r="W51" s="12"/>
      <c r="X51" s="12"/>
      <c r="Y51" s="12"/>
      <c r="Z51" s="5"/>
      <c r="AA51" s="17"/>
      <c r="AB51" s="17"/>
      <c r="AC51" s="17"/>
      <c r="AE51" s="39" t="s">
        <v>151</v>
      </c>
      <c r="AF51" s="31" t="s">
        <v>302</v>
      </c>
      <c r="AG51" s="52"/>
      <c r="AI51" s="63">
        <v>213</v>
      </c>
      <c r="AJ51" s="63" t="s">
        <v>265</v>
      </c>
      <c r="AK51" s="64"/>
    </row>
    <row r="52" spans="2:37" ht="15" customHeight="1">
      <c r="B52" s="13">
        <v>283</v>
      </c>
      <c r="C52" s="13">
        <v>1096</v>
      </c>
      <c r="D52" s="49"/>
      <c r="E52" s="49"/>
      <c r="F52" s="40">
        <f t="shared" si="3"/>
        <v>0</v>
      </c>
      <c r="G52" s="40"/>
      <c r="H52" s="13">
        <v>1354</v>
      </c>
      <c r="I52" s="13">
        <v>596</v>
      </c>
      <c r="J52" s="49"/>
      <c r="K52" s="49"/>
      <c r="L52" s="40">
        <f t="shared" si="2"/>
        <v>0</v>
      </c>
      <c r="M52" s="47"/>
      <c r="N52" s="27" t="s">
        <v>250</v>
      </c>
      <c r="O52" s="53"/>
      <c r="Q52" s="33"/>
      <c r="R52" s="5"/>
      <c r="S52" s="5"/>
      <c r="T52" s="5"/>
      <c r="V52" s="35"/>
      <c r="W52" s="12"/>
      <c r="X52" s="12"/>
      <c r="Y52" s="12"/>
      <c r="Z52" s="5"/>
      <c r="AA52" s="17"/>
      <c r="AB52" s="17"/>
      <c r="AC52" s="17"/>
      <c r="AE52" s="13">
        <v>84</v>
      </c>
      <c r="AF52" s="42" t="s">
        <v>16</v>
      </c>
      <c r="AG52" s="52"/>
      <c r="AI52" s="63">
        <v>216</v>
      </c>
      <c r="AJ52" s="63" t="s">
        <v>266</v>
      </c>
      <c r="AK52" s="64"/>
    </row>
    <row r="53" spans="2:37" ht="15" customHeight="1">
      <c r="B53" s="13">
        <v>355</v>
      </c>
      <c r="C53" s="13">
        <v>246</v>
      </c>
      <c r="D53" s="49"/>
      <c r="E53" s="49"/>
      <c r="F53" s="40">
        <f t="shared" si="3"/>
        <v>0</v>
      </c>
      <c r="G53" s="40"/>
      <c r="H53" s="13">
        <v>1510</v>
      </c>
      <c r="I53" s="13">
        <v>296</v>
      </c>
      <c r="J53" s="49"/>
      <c r="K53" s="49"/>
      <c r="L53" s="40">
        <f t="shared" si="2"/>
        <v>0</v>
      </c>
      <c r="M53" s="47"/>
      <c r="N53" s="27" t="s">
        <v>232</v>
      </c>
      <c r="O53" s="53"/>
      <c r="Q53" s="33"/>
      <c r="R53" s="5"/>
      <c r="S53" s="5"/>
      <c r="T53" s="5"/>
      <c r="V53" s="35"/>
      <c r="W53" s="12"/>
      <c r="X53" s="12"/>
      <c r="Y53" s="12"/>
      <c r="Z53" s="5"/>
      <c r="AA53" s="17"/>
      <c r="AB53" s="17"/>
      <c r="AC53" s="17"/>
      <c r="AE53" s="13">
        <v>85</v>
      </c>
      <c r="AF53" s="42" t="s">
        <v>152</v>
      </c>
      <c r="AG53" s="52"/>
      <c r="AI53" s="63">
        <v>217</v>
      </c>
      <c r="AJ53" s="63" t="s">
        <v>267</v>
      </c>
      <c r="AK53" s="64"/>
    </row>
    <row r="54" spans="2:37" ht="15" customHeight="1">
      <c r="B54" s="13">
        <v>355</v>
      </c>
      <c r="C54" s="13">
        <v>296</v>
      </c>
      <c r="D54" s="49"/>
      <c r="E54" s="49"/>
      <c r="F54" s="40">
        <f t="shared" si="3"/>
        <v>0</v>
      </c>
      <c r="G54" s="40"/>
      <c r="H54" s="13">
        <v>1510</v>
      </c>
      <c r="I54" s="13">
        <v>396</v>
      </c>
      <c r="J54" s="49"/>
      <c r="K54" s="49"/>
      <c r="L54" s="40">
        <f t="shared" si="2"/>
        <v>0</v>
      </c>
      <c r="M54" s="47"/>
      <c r="N54" s="27" t="s">
        <v>107</v>
      </c>
      <c r="O54" s="53"/>
      <c r="Q54" s="33"/>
      <c r="R54" s="5"/>
      <c r="S54" s="5"/>
      <c r="T54" s="5"/>
      <c r="V54" s="35"/>
      <c r="W54" s="12"/>
      <c r="X54" s="12"/>
      <c r="Y54" s="12"/>
      <c r="Z54" s="5"/>
      <c r="AA54" s="17"/>
      <c r="AB54" s="17"/>
      <c r="AC54" s="17"/>
      <c r="AE54" s="13">
        <v>86</v>
      </c>
      <c r="AF54" s="42" t="s">
        <v>153</v>
      </c>
      <c r="AG54" s="52"/>
      <c r="AI54" s="63">
        <v>218</v>
      </c>
      <c r="AJ54" s="63" t="s">
        <v>268</v>
      </c>
      <c r="AK54" s="64"/>
    </row>
    <row r="55" spans="2:37" ht="15" customHeight="1">
      <c r="B55" s="13">
        <v>355</v>
      </c>
      <c r="C55" s="13">
        <v>346</v>
      </c>
      <c r="D55" s="49"/>
      <c r="E55" s="49"/>
      <c r="F55" s="40">
        <f t="shared" si="3"/>
        <v>0</v>
      </c>
      <c r="G55" s="40"/>
      <c r="H55" s="13">
        <v>1510</v>
      </c>
      <c r="I55" s="13">
        <v>596</v>
      </c>
      <c r="J55" s="49"/>
      <c r="K55" s="49"/>
      <c r="L55" s="40">
        <f t="shared" si="2"/>
        <v>0</v>
      </c>
      <c r="M55" s="47"/>
      <c r="N55" s="27" t="s">
        <v>252</v>
      </c>
      <c r="O55" s="53"/>
      <c r="Q55" s="33"/>
      <c r="R55" s="5"/>
      <c r="S55" s="5"/>
      <c r="T55" s="5"/>
      <c r="V55" s="35"/>
      <c r="W55" s="12"/>
      <c r="X55" s="12"/>
      <c r="Y55" s="12"/>
      <c r="Z55" s="5"/>
      <c r="AA55" s="17"/>
      <c r="AB55" s="17"/>
      <c r="AC55" s="17"/>
      <c r="AE55" s="13">
        <v>87</v>
      </c>
      <c r="AF55" s="31" t="s">
        <v>154</v>
      </c>
      <c r="AG55" s="52"/>
      <c r="AI55" s="63">
        <v>219</v>
      </c>
      <c r="AJ55" s="63" t="s">
        <v>269</v>
      </c>
      <c r="AK55" s="64"/>
    </row>
    <row r="56" spans="2:37" ht="15" customHeight="1">
      <c r="B56" s="13">
        <v>355</v>
      </c>
      <c r="C56" s="13">
        <v>396</v>
      </c>
      <c r="D56" s="49"/>
      <c r="E56" s="49"/>
      <c r="F56" s="40">
        <f t="shared" si="3"/>
        <v>0</v>
      </c>
      <c r="G56" s="40"/>
      <c r="H56" s="13">
        <v>1960</v>
      </c>
      <c r="I56" s="13">
        <v>296</v>
      </c>
      <c r="J56" s="49"/>
      <c r="K56" s="49"/>
      <c r="L56" s="40">
        <f t="shared" si="2"/>
        <v>0</v>
      </c>
      <c r="M56" s="47"/>
      <c r="N56" s="27" t="s">
        <v>159</v>
      </c>
      <c r="O56" s="53"/>
      <c r="Q56" s="33"/>
      <c r="R56" s="5"/>
      <c r="S56" s="5"/>
      <c r="T56" s="5"/>
      <c r="V56" s="35"/>
      <c r="W56" s="12"/>
      <c r="X56" s="12"/>
      <c r="Y56" s="12"/>
      <c r="Z56" s="5"/>
      <c r="AA56" s="17"/>
      <c r="AB56" s="17"/>
      <c r="AC56" s="17"/>
      <c r="AE56" s="13">
        <v>88</v>
      </c>
      <c r="AF56" s="31" t="s">
        <v>155</v>
      </c>
      <c r="AG56" s="52"/>
      <c r="AI56" s="63">
        <v>220</v>
      </c>
      <c r="AJ56" s="63" t="s">
        <v>270</v>
      </c>
      <c r="AK56" s="64"/>
    </row>
    <row r="57" spans="2:37" ht="15" customHeight="1">
      <c r="B57" s="13">
        <v>355</v>
      </c>
      <c r="C57" s="13">
        <v>446</v>
      </c>
      <c r="D57" s="49"/>
      <c r="E57" s="49"/>
      <c r="F57" s="40">
        <f aca="true" t="shared" si="4" ref="F57:F81">B54*C54*(D57+E57)/1000000</f>
        <v>0</v>
      </c>
      <c r="G57" s="40"/>
      <c r="H57" s="13">
        <v>1960</v>
      </c>
      <c r="I57" s="13">
        <v>396</v>
      </c>
      <c r="J57" s="49"/>
      <c r="K57" s="49"/>
      <c r="L57" s="40">
        <f t="shared" si="2"/>
        <v>0</v>
      </c>
      <c r="M57" s="47"/>
      <c r="N57" s="27" t="s">
        <v>239</v>
      </c>
      <c r="O57" s="63"/>
      <c r="Q57" s="33"/>
      <c r="R57" s="5"/>
      <c r="S57" s="5"/>
      <c r="T57" s="5"/>
      <c r="V57" s="35"/>
      <c r="W57" s="12"/>
      <c r="X57" s="12"/>
      <c r="Y57" s="12"/>
      <c r="Z57" s="5"/>
      <c r="AA57" s="17"/>
      <c r="AB57" s="17"/>
      <c r="AC57" s="17"/>
      <c r="AE57" s="13">
        <v>90</v>
      </c>
      <c r="AF57" s="31" t="s">
        <v>303</v>
      </c>
      <c r="AG57" s="52"/>
      <c r="AI57" s="63">
        <v>221</v>
      </c>
      <c r="AJ57" s="63" t="s">
        <v>271</v>
      </c>
      <c r="AK57" s="64"/>
    </row>
    <row r="58" spans="2:37" ht="15" customHeight="1">
      <c r="B58" s="13">
        <v>355</v>
      </c>
      <c r="C58" s="13">
        <v>496</v>
      </c>
      <c r="D58" s="49"/>
      <c r="E58" s="49"/>
      <c r="F58" s="40">
        <f t="shared" si="4"/>
        <v>0</v>
      </c>
      <c r="G58" s="40"/>
      <c r="H58" s="13">
        <v>2003</v>
      </c>
      <c r="I58" s="13">
        <v>296</v>
      </c>
      <c r="J58" s="49"/>
      <c r="K58" s="49"/>
      <c r="L58" s="40">
        <f t="shared" si="2"/>
        <v>0</v>
      </c>
      <c r="M58" s="47"/>
      <c r="N58" s="27" t="s">
        <v>238</v>
      </c>
      <c r="O58" s="53"/>
      <c r="Q58" s="33"/>
      <c r="R58" s="5"/>
      <c r="S58" s="5"/>
      <c r="T58" s="5"/>
      <c r="V58" s="35"/>
      <c r="W58" s="12"/>
      <c r="X58" s="12"/>
      <c r="Y58" s="12"/>
      <c r="Z58" s="5"/>
      <c r="AA58" s="17"/>
      <c r="AB58" s="17"/>
      <c r="AC58" s="17"/>
      <c r="AE58" s="13">
        <v>92</v>
      </c>
      <c r="AF58" s="31" t="s">
        <v>304</v>
      </c>
      <c r="AG58" s="52"/>
      <c r="AI58" s="63">
        <v>222</v>
      </c>
      <c r="AJ58" s="63" t="s">
        <v>272</v>
      </c>
      <c r="AK58" s="64"/>
    </row>
    <row r="59" spans="2:37" ht="15" customHeight="1">
      <c r="B59" s="13">
        <v>355</v>
      </c>
      <c r="C59" s="13">
        <v>546</v>
      </c>
      <c r="D59" s="49"/>
      <c r="E59" s="49"/>
      <c r="F59" s="40">
        <f t="shared" si="4"/>
        <v>0</v>
      </c>
      <c r="G59" s="40"/>
      <c r="H59" s="13">
        <v>2003</v>
      </c>
      <c r="I59" s="13">
        <v>396</v>
      </c>
      <c r="J59" s="49"/>
      <c r="K59" s="49"/>
      <c r="L59" s="40">
        <f t="shared" si="2"/>
        <v>0</v>
      </c>
      <c r="M59" s="47"/>
      <c r="N59" s="63" t="s">
        <v>308</v>
      </c>
      <c r="O59" s="53"/>
      <c r="Q59" s="33"/>
      <c r="R59" s="5"/>
      <c r="S59" s="5"/>
      <c r="T59" s="5"/>
      <c r="V59" s="35"/>
      <c r="W59" s="12"/>
      <c r="X59" s="12"/>
      <c r="Y59" s="12"/>
      <c r="Z59" s="5"/>
      <c r="AA59" s="17"/>
      <c r="AB59" s="17"/>
      <c r="AC59" s="17"/>
      <c r="AE59" s="13">
        <v>96</v>
      </c>
      <c r="AF59" s="42" t="s">
        <v>305</v>
      </c>
      <c r="AG59" s="52"/>
      <c r="AI59" s="63">
        <v>223</v>
      </c>
      <c r="AJ59" s="63" t="s">
        <v>273</v>
      </c>
      <c r="AK59" s="64"/>
    </row>
    <row r="60" spans="2:37" ht="15" customHeight="1">
      <c r="B60" s="13">
        <v>355</v>
      </c>
      <c r="C60" s="13">
        <v>596</v>
      </c>
      <c r="D60" s="49"/>
      <c r="E60" s="49"/>
      <c r="F60" s="40">
        <f t="shared" si="4"/>
        <v>0</v>
      </c>
      <c r="G60" s="40"/>
      <c r="I60" s="23" t="s">
        <v>92</v>
      </c>
      <c r="J60" s="49">
        <f>SUM(J9:J55,D9:D81)</f>
        <v>0</v>
      </c>
      <c r="K60" s="49">
        <f>SUM(K11:K55,E40:E81)</f>
        <v>0</v>
      </c>
      <c r="M60" s="47"/>
      <c r="N60" s="63" t="s">
        <v>307</v>
      </c>
      <c r="O60" s="53"/>
      <c r="Q60" s="33"/>
      <c r="R60" s="5"/>
      <c r="S60" s="5"/>
      <c r="T60" s="5"/>
      <c r="V60" s="35"/>
      <c r="W60" s="12"/>
      <c r="X60" s="12"/>
      <c r="Y60" s="12"/>
      <c r="Z60" s="5"/>
      <c r="AA60" s="17"/>
      <c r="AB60" s="17"/>
      <c r="AC60" s="17"/>
      <c r="AE60" s="13">
        <v>97</v>
      </c>
      <c r="AF60" s="15" t="s">
        <v>165</v>
      </c>
      <c r="AG60" s="52"/>
      <c r="AI60" s="63">
        <v>224</v>
      </c>
      <c r="AJ60" s="63" t="s">
        <v>274</v>
      </c>
      <c r="AK60" s="64"/>
    </row>
    <row r="61" spans="2:37" ht="15" customHeight="1">
      <c r="B61" s="13">
        <v>355</v>
      </c>
      <c r="C61" s="13">
        <v>696</v>
      </c>
      <c r="D61" s="49"/>
      <c r="E61" s="49"/>
      <c r="F61" s="40">
        <f t="shared" si="4"/>
        <v>0</v>
      </c>
      <c r="G61" s="40"/>
      <c r="J61" s="67"/>
      <c r="K61" s="67"/>
      <c r="M61" s="47"/>
      <c r="N61" s="63" t="s">
        <v>309</v>
      </c>
      <c r="O61" s="53"/>
      <c r="Q61" s="33"/>
      <c r="R61" s="5"/>
      <c r="S61" s="5"/>
      <c r="T61" s="5"/>
      <c r="V61" s="35"/>
      <c r="W61" s="12"/>
      <c r="X61" s="12"/>
      <c r="Y61" s="12"/>
      <c r="Z61" s="5"/>
      <c r="AA61" s="17"/>
      <c r="AB61" s="17"/>
      <c r="AC61" s="17"/>
      <c r="AE61" s="13">
        <v>98</v>
      </c>
      <c r="AF61" s="30" t="s">
        <v>166</v>
      </c>
      <c r="AG61" s="52"/>
      <c r="AI61" s="63">
        <v>226</v>
      </c>
      <c r="AJ61" s="63" t="s">
        <v>275</v>
      </c>
      <c r="AK61" s="64"/>
    </row>
    <row r="62" spans="2:37" ht="15" customHeight="1">
      <c r="B62" s="13">
        <v>355</v>
      </c>
      <c r="C62" s="13">
        <v>796</v>
      </c>
      <c r="D62" s="49"/>
      <c r="E62" s="49"/>
      <c r="F62" s="40">
        <f t="shared" si="4"/>
        <v>0</v>
      </c>
      <c r="G62" s="40"/>
      <c r="J62" s="67"/>
      <c r="K62" s="67"/>
      <c r="M62" s="47"/>
      <c r="N62" s="27" t="s">
        <v>170</v>
      </c>
      <c r="O62" s="53"/>
      <c r="Q62" s="33"/>
      <c r="R62" s="5"/>
      <c r="S62" s="5"/>
      <c r="T62" s="5"/>
      <c r="V62" s="35"/>
      <c r="W62" s="12"/>
      <c r="X62" s="12"/>
      <c r="Y62" s="12"/>
      <c r="Z62" s="5"/>
      <c r="AA62" s="17"/>
      <c r="AB62" s="17"/>
      <c r="AC62" s="17"/>
      <c r="AE62" s="13">
        <v>99</v>
      </c>
      <c r="AF62" s="30" t="s">
        <v>167</v>
      </c>
      <c r="AG62" s="52"/>
      <c r="AI62" s="63">
        <v>227</v>
      </c>
      <c r="AJ62" s="63" t="s">
        <v>276</v>
      </c>
      <c r="AK62" s="64"/>
    </row>
    <row r="63" spans="2:37" ht="15" customHeight="1">
      <c r="B63" s="13">
        <v>355</v>
      </c>
      <c r="C63" s="13">
        <v>896</v>
      </c>
      <c r="D63" s="49"/>
      <c r="E63" s="49"/>
      <c r="F63" s="40">
        <f t="shared" si="4"/>
        <v>0</v>
      </c>
      <c r="G63" s="40"/>
      <c r="H63" s="2" t="s">
        <v>93</v>
      </c>
      <c r="M63" s="47"/>
      <c r="N63" s="27" t="s">
        <v>162</v>
      </c>
      <c r="O63" s="53"/>
      <c r="Q63" s="33"/>
      <c r="R63" s="5"/>
      <c r="S63" s="5"/>
      <c r="T63" s="5"/>
      <c r="V63" s="35"/>
      <c r="W63" s="12"/>
      <c r="X63" s="12"/>
      <c r="Y63" s="12"/>
      <c r="Z63" s="5"/>
      <c r="AA63" s="17"/>
      <c r="AB63" s="17"/>
      <c r="AC63" s="17"/>
      <c r="AE63" s="13">
        <v>100</v>
      </c>
      <c r="AF63" s="30" t="s">
        <v>177</v>
      </c>
      <c r="AG63" s="52"/>
      <c r="AI63" s="63">
        <v>228</v>
      </c>
      <c r="AJ63" s="63" t="s">
        <v>277</v>
      </c>
      <c r="AK63" s="64"/>
    </row>
    <row r="64" spans="2:37" ht="15" customHeight="1">
      <c r="B64" s="13">
        <v>355</v>
      </c>
      <c r="C64" s="13">
        <v>996</v>
      </c>
      <c r="D64" s="49"/>
      <c r="E64" s="49"/>
      <c r="F64" s="40">
        <f t="shared" si="4"/>
        <v>0</v>
      </c>
      <c r="G64" s="40"/>
      <c r="H64" s="13" t="s">
        <v>62</v>
      </c>
      <c r="I64" s="13" t="s">
        <v>63</v>
      </c>
      <c r="J64" s="13" t="s">
        <v>70</v>
      </c>
      <c r="K64" s="13" t="s">
        <v>90</v>
      </c>
      <c r="M64" s="47"/>
      <c r="N64" s="27" t="s">
        <v>169</v>
      </c>
      <c r="O64" s="63"/>
      <c r="Q64" s="33"/>
      <c r="R64" s="5"/>
      <c r="S64" s="5"/>
      <c r="T64" s="5"/>
      <c r="V64" s="35"/>
      <c r="W64" s="12"/>
      <c r="X64" s="12"/>
      <c r="Y64" s="12"/>
      <c r="Z64" s="5"/>
      <c r="AA64" s="17"/>
      <c r="AB64" s="17"/>
      <c r="AC64" s="17"/>
      <c r="AE64" s="13">
        <v>101</v>
      </c>
      <c r="AF64" s="30" t="s">
        <v>183</v>
      </c>
      <c r="AG64" s="52"/>
      <c r="AI64" s="63">
        <v>229</v>
      </c>
      <c r="AJ64" s="63" t="s">
        <v>278</v>
      </c>
      <c r="AK64" s="64"/>
    </row>
    <row r="65" spans="2:37" ht="15" customHeight="1">
      <c r="B65" s="13">
        <v>355</v>
      </c>
      <c r="C65" s="13">
        <v>1096</v>
      </c>
      <c r="D65" s="49"/>
      <c r="E65" s="49"/>
      <c r="F65" s="40">
        <f t="shared" si="4"/>
        <v>0</v>
      </c>
      <c r="G65" s="40"/>
      <c r="H65" s="72"/>
      <c r="I65" s="72"/>
      <c r="J65" s="72"/>
      <c r="K65" s="72"/>
      <c r="L65" s="68">
        <f aca="true" t="shared" si="5" ref="L65:L78">H65*I65*(J65+K65)/1000000</f>
        <v>0</v>
      </c>
      <c r="M65" s="47"/>
      <c r="N65" s="27" t="s">
        <v>253</v>
      </c>
      <c r="O65" s="53"/>
      <c r="Q65" s="33"/>
      <c r="R65" s="5"/>
      <c r="S65" s="5"/>
      <c r="T65" s="5"/>
      <c r="V65" s="35"/>
      <c r="W65" s="12"/>
      <c r="X65" s="12"/>
      <c r="Y65" s="12"/>
      <c r="Z65" s="5"/>
      <c r="AA65" s="17"/>
      <c r="AB65" s="17"/>
      <c r="AC65" s="17"/>
      <c r="AE65" s="13">
        <v>105</v>
      </c>
      <c r="AF65" s="30" t="s">
        <v>168</v>
      </c>
      <c r="AG65" s="52"/>
      <c r="AI65" s="63">
        <v>230</v>
      </c>
      <c r="AJ65" s="63" t="s">
        <v>279</v>
      </c>
      <c r="AK65" s="64"/>
    </row>
    <row r="66" spans="2:37" ht="15" customHeight="1">
      <c r="B66" s="13">
        <v>400</v>
      </c>
      <c r="C66" s="13">
        <v>246</v>
      </c>
      <c r="D66" s="49"/>
      <c r="E66" s="49"/>
      <c r="F66" s="40">
        <f t="shared" si="4"/>
        <v>0</v>
      </c>
      <c r="G66" s="40"/>
      <c r="H66" s="73"/>
      <c r="I66" s="73"/>
      <c r="J66" s="73"/>
      <c r="K66" s="73"/>
      <c r="L66" s="69">
        <f t="shared" si="5"/>
        <v>0</v>
      </c>
      <c r="M66" s="47"/>
      <c r="N66" s="27" t="s">
        <v>254</v>
      </c>
      <c r="O66" s="53"/>
      <c r="Q66" s="33"/>
      <c r="R66" s="5"/>
      <c r="S66" s="5"/>
      <c r="T66" s="5"/>
      <c r="V66" s="35"/>
      <c r="W66" s="12"/>
      <c r="X66" s="12"/>
      <c r="Y66" s="12"/>
      <c r="Z66" s="5"/>
      <c r="AA66" s="17"/>
      <c r="AB66" s="17"/>
      <c r="AC66" s="17"/>
      <c r="AE66" s="13">
        <v>108</v>
      </c>
      <c r="AF66" s="15" t="s">
        <v>172</v>
      </c>
      <c r="AG66" s="52"/>
      <c r="AI66" s="63">
        <v>231</v>
      </c>
      <c r="AJ66" s="63" t="s">
        <v>280</v>
      </c>
      <c r="AK66" s="64"/>
    </row>
    <row r="67" spans="2:37" ht="15" customHeight="1" thickBot="1">
      <c r="B67" s="13">
        <v>400</v>
      </c>
      <c r="C67" s="13">
        <v>296</v>
      </c>
      <c r="D67" s="49"/>
      <c r="E67" s="49"/>
      <c r="F67" s="40">
        <f t="shared" si="4"/>
        <v>0</v>
      </c>
      <c r="G67" s="40"/>
      <c r="H67" s="72"/>
      <c r="I67" s="72"/>
      <c r="J67" s="72"/>
      <c r="K67" s="72"/>
      <c r="L67" s="68">
        <f t="shared" si="5"/>
        <v>0</v>
      </c>
      <c r="M67" s="47"/>
      <c r="N67" s="5"/>
      <c r="O67" s="5"/>
      <c r="AE67" s="13">
        <v>109</v>
      </c>
      <c r="AF67" s="15" t="s">
        <v>173</v>
      </c>
      <c r="AG67" s="52"/>
      <c r="AI67" s="63">
        <v>232</v>
      </c>
      <c r="AJ67" s="63" t="s">
        <v>281</v>
      </c>
      <c r="AK67" s="64"/>
    </row>
    <row r="68" spans="2:37" ht="15" customHeight="1">
      <c r="B68" s="13">
        <v>400</v>
      </c>
      <c r="C68" s="13">
        <v>346</v>
      </c>
      <c r="D68" s="49"/>
      <c r="E68" s="49"/>
      <c r="F68" s="40">
        <f t="shared" si="4"/>
        <v>0</v>
      </c>
      <c r="G68" s="40"/>
      <c r="H68" s="73"/>
      <c r="I68" s="73"/>
      <c r="J68" s="73"/>
      <c r="K68" s="73"/>
      <c r="L68" s="69">
        <f t="shared" si="5"/>
        <v>0</v>
      </c>
      <c r="M68" s="47"/>
      <c r="N68" s="96"/>
      <c r="O68" s="97"/>
      <c r="Q68" s="86" t="s">
        <v>127</v>
      </c>
      <c r="R68" s="87"/>
      <c r="S68" s="87"/>
      <c r="T68" s="87"/>
      <c r="U68" s="87"/>
      <c r="V68" s="87"/>
      <c r="W68" s="87"/>
      <c r="X68" s="87"/>
      <c r="Y68" s="87"/>
      <c r="Z68" s="88"/>
      <c r="AE68" s="13">
        <v>110</v>
      </c>
      <c r="AF68" s="15" t="s">
        <v>174</v>
      </c>
      <c r="AG68" s="52"/>
      <c r="AI68" s="63">
        <v>233</v>
      </c>
      <c r="AJ68" s="63" t="s">
        <v>282</v>
      </c>
      <c r="AK68" s="64"/>
    </row>
    <row r="69" spans="2:37" ht="15" customHeight="1" thickBot="1">
      <c r="B69" s="13">
        <v>400</v>
      </c>
      <c r="C69" s="13">
        <v>396</v>
      </c>
      <c r="D69" s="49"/>
      <c r="E69" s="49"/>
      <c r="F69" s="40">
        <f t="shared" si="4"/>
        <v>0</v>
      </c>
      <c r="G69" s="40"/>
      <c r="H69" s="72"/>
      <c r="I69" s="72"/>
      <c r="J69" s="72"/>
      <c r="K69" s="72"/>
      <c r="L69" s="68">
        <f t="shared" si="5"/>
        <v>0</v>
      </c>
      <c r="M69" s="47"/>
      <c r="N69" s="98"/>
      <c r="O69" s="99"/>
      <c r="Q69" s="89"/>
      <c r="R69" s="90"/>
      <c r="S69" s="90"/>
      <c r="T69" s="90"/>
      <c r="U69" s="90"/>
      <c r="V69" s="90"/>
      <c r="W69" s="90"/>
      <c r="X69" s="90"/>
      <c r="Y69" s="90"/>
      <c r="Z69" s="91"/>
      <c r="AE69" s="13">
        <v>111</v>
      </c>
      <c r="AF69" s="15" t="s">
        <v>175</v>
      </c>
      <c r="AG69" s="52"/>
      <c r="AI69" s="63">
        <v>234</v>
      </c>
      <c r="AJ69" s="63" t="s">
        <v>283</v>
      </c>
      <c r="AK69" s="64"/>
    </row>
    <row r="70" spans="2:37" ht="15" customHeight="1">
      <c r="B70" s="13">
        <v>400</v>
      </c>
      <c r="C70" s="13">
        <v>446</v>
      </c>
      <c r="D70" s="49"/>
      <c r="E70" s="49"/>
      <c r="F70" s="40">
        <f t="shared" si="4"/>
        <v>0</v>
      </c>
      <c r="G70" s="40"/>
      <c r="H70" s="73"/>
      <c r="I70" s="73"/>
      <c r="J70" s="73"/>
      <c r="K70" s="73"/>
      <c r="L70" s="69">
        <f t="shared" si="5"/>
        <v>0</v>
      </c>
      <c r="M70" s="47"/>
      <c r="N70" s="5"/>
      <c r="AE70" s="13">
        <v>112</v>
      </c>
      <c r="AF70" s="15" t="s">
        <v>176</v>
      </c>
      <c r="AG70" s="52"/>
      <c r="AI70" s="63">
        <v>235</v>
      </c>
      <c r="AJ70" s="63" t="s">
        <v>228</v>
      </c>
      <c r="AK70" s="64"/>
    </row>
    <row r="71" spans="2:37" ht="15" customHeight="1" thickBot="1">
      <c r="B71" s="13">
        <v>400</v>
      </c>
      <c r="C71" s="13">
        <v>496</v>
      </c>
      <c r="D71" s="49"/>
      <c r="E71" s="49"/>
      <c r="F71" s="40">
        <f t="shared" si="4"/>
        <v>0</v>
      </c>
      <c r="G71" s="40"/>
      <c r="H71" s="72"/>
      <c r="I71" s="72"/>
      <c r="J71" s="72"/>
      <c r="K71" s="72"/>
      <c r="L71" s="68">
        <f t="shared" si="5"/>
        <v>0</v>
      </c>
      <c r="M71" s="45"/>
      <c r="N71" s="5" t="s">
        <v>0</v>
      </c>
      <c r="AE71" s="13">
        <v>113</v>
      </c>
      <c r="AF71" s="15" t="s">
        <v>178</v>
      </c>
      <c r="AG71" s="52"/>
      <c r="AI71" s="63">
        <v>236</v>
      </c>
      <c r="AJ71" s="63" t="s">
        <v>284</v>
      </c>
      <c r="AK71" s="64"/>
    </row>
    <row r="72" spans="2:37" ht="15" customHeight="1">
      <c r="B72" s="13">
        <v>400</v>
      </c>
      <c r="C72" s="13">
        <v>546</v>
      </c>
      <c r="D72" s="49"/>
      <c r="E72" s="49"/>
      <c r="F72" s="40">
        <f t="shared" si="4"/>
        <v>0</v>
      </c>
      <c r="G72" s="40"/>
      <c r="H72" s="73"/>
      <c r="I72" s="73"/>
      <c r="J72" s="73"/>
      <c r="K72" s="73"/>
      <c r="L72" s="69">
        <f t="shared" si="5"/>
        <v>0</v>
      </c>
      <c r="M72" s="45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  <c r="AE72" s="13">
        <v>114</v>
      </c>
      <c r="AF72" s="15" t="s">
        <v>179</v>
      </c>
      <c r="AG72" s="52"/>
      <c r="AI72" s="63">
        <v>237</v>
      </c>
      <c r="AJ72" s="63" t="s">
        <v>285</v>
      </c>
      <c r="AK72" s="64"/>
    </row>
    <row r="73" spans="2:37" ht="15" customHeight="1">
      <c r="B73" s="13">
        <v>400</v>
      </c>
      <c r="C73" s="13">
        <v>596</v>
      </c>
      <c r="D73" s="49"/>
      <c r="E73" s="49"/>
      <c r="F73" s="40">
        <f t="shared" si="4"/>
        <v>0</v>
      </c>
      <c r="G73" s="40"/>
      <c r="H73" s="72"/>
      <c r="I73" s="72"/>
      <c r="J73" s="72"/>
      <c r="K73" s="72"/>
      <c r="L73" s="68">
        <f t="shared" si="5"/>
        <v>0</v>
      </c>
      <c r="M73" s="45"/>
      <c r="N73" s="2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5"/>
      <c r="AE73" s="13">
        <v>115</v>
      </c>
      <c r="AF73" s="15" t="s">
        <v>180</v>
      </c>
      <c r="AG73" s="52"/>
      <c r="AI73" s="63">
        <v>238</v>
      </c>
      <c r="AJ73" s="63" t="s">
        <v>286</v>
      </c>
      <c r="AK73" s="64"/>
    </row>
    <row r="74" spans="2:37" ht="15" customHeight="1">
      <c r="B74" s="13">
        <v>570</v>
      </c>
      <c r="C74" s="13">
        <v>246</v>
      </c>
      <c r="D74" s="49"/>
      <c r="E74" s="49"/>
      <c r="F74" s="40">
        <f t="shared" si="4"/>
        <v>0</v>
      </c>
      <c r="G74" s="40"/>
      <c r="H74" s="73"/>
      <c r="I74" s="73"/>
      <c r="J74" s="73"/>
      <c r="K74" s="73"/>
      <c r="L74" s="69">
        <f t="shared" si="5"/>
        <v>0</v>
      </c>
      <c r="M74" s="45"/>
      <c r="N74" s="2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5"/>
      <c r="AE74" s="13">
        <v>116</v>
      </c>
      <c r="AF74" s="15" t="s">
        <v>181</v>
      </c>
      <c r="AG74" s="13"/>
      <c r="AI74" s="63">
        <v>239</v>
      </c>
      <c r="AJ74" s="63" t="s">
        <v>287</v>
      </c>
      <c r="AK74" s="64"/>
    </row>
    <row r="75" spans="2:37" ht="15" customHeight="1" thickBot="1">
      <c r="B75" s="13">
        <v>570</v>
      </c>
      <c r="C75" s="13">
        <v>296</v>
      </c>
      <c r="D75" s="49"/>
      <c r="E75" s="49"/>
      <c r="F75" s="40">
        <f t="shared" si="4"/>
        <v>0</v>
      </c>
      <c r="G75" s="40"/>
      <c r="H75" s="72"/>
      <c r="I75" s="72"/>
      <c r="J75" s="72"/>
      <c r="K75" s="72"/>
      <c r="L75" s="68">
        <f t="shared" si="5"/>
        <v>0</v>
      </c>
      <c r="M75" s="45"/>
      <c r="N75" s="2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22"/>
      <c r="AE75" s="13">
        <v>117</v>
      </c>
      <c r="AF75" s="15" t="s">
        <v>182</v>
      </c>
      <c r="AG75" s="13"/>
      <c r="AI75" s="63">
        <v>240</v>
      </c>
      <c r="AJ75" s="63" t="s">
        <v>288</v>
      </c>
      <c r="AK75" s="64"/>
    </row>
    <row r="76" spans="2:37" ht="15" customHeight="1">
      <c r="B76" s="13">
        <v>570</v>
      </c>
      <c r="C76" s="13">
        <v>346</v>
      </c>
      <c r="D76" s="49"/>
      <c r="E76" s="49"/>
      <c r="F76" s="40">
        <f t="shared" si="4"/>
        <v>0</v>
      </c>
      <c r="G76" s="40"/>
      <c r="H76" s="73"/>
      <c r="I76" s="73"/>
      <c r="J76" s="73"/>
      <c r="K76" s="73"/>
      <c r="L76" s="69">
        <f t="shared" si="5"/>
        <v>0</v>
      </c>
      <c r="M76" s="45"/>
      <c r="N76" s="48"/>
      <c r="AE76" s="13">
        <v>118</v>
      </c>
      <c r="AF76" s="15" t="s">
        <v>184</v>
      </c>
      <c r="AG76" s="13"/>
      <c r="AI76" s="63">
        <v>241</v>
      </c>
      <c r="AJ76" s="63" t="s">
        <v>289</v>
      </c>
      <c r="AK76" s="13"/>
    </row>
    <row r="77" spans="2:37" ht="15" customHeight="1" thickBot="1">
      <c r="B77" s="13">
        <v>570</v>
      </c>
      <c r="C77" s="13">
        <v>396</v>
      </c>
      <c r="D77" s="49"/>
      <c r="E77" s="49"/>
      <c r="F77" s="40">
        <f t="shared" si="4"/>
        <v>0</v>
      </c>
      <c r="G77" s="40"/>
      <c r="H77" s="72"/>
      <c r="I77" s="72"/>
      <c r="J77" s="72"/>
      <c r="K77" s="72"/>
      <c r="L77" s="68">
        <f t="shared" si="5"/>
        <v>0</v>
      </c>
      <c r="M77" s="45"/>
      <c r="N77" s="48" t="s">
        <v>2</v>
      </c>
      <c r="AE77" s="13">
        <v>119</v>
      </c>
      <c r="AF77" s="15" t="s">
        <v>185</v>
      </c>
      <c r="AG77" s="13"/>
      <c r="AI77" s="63">
        <v>242</v>
      </c>
      <c r="AJ77" s="63" t="s">
        <v>290</v>
      </c>
      <c r="AK77" s="13"/>
    </row>
    <row r="78" spans="2:37" ht="15" customHeight="1">
      <c r="B78" s="13">
        <v>570</v>
      </c>
      <c r="C78" s="13">
        <v>446</v>
      </c>
      <c r="D78" s="49"/>
      <c r="E78" s="49"/>
      <c r="F78" s="40">
        <f t="shared" si="4"/>
        <v>0</v>
      </c>
      <c r="G78" s="40"/>
      <c r="H78" s="73"/>
      <c r="I78" s="73"/>
      <c r="J78" s="73"/>
      <c r="K78" s="73"/>
      <c r="L78" s="69">
        <f t="shared" si="5"/>
        <v>0</v>
      </c>
      <c r="M78" s="45"/>
      <c r="N78" s="18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0"/>
      <c r="AE78" s="13">
        <v>120</v>
      </c>
      <c r="AF78" s="15" t="s">
        <v>186</v>
      </c>
      <c r="AG78" s="13"/>
      <c r="AI78" s="63">
        <v>243</v>
      </c>
      <c r="AJ78" s="63" t="s">
        <v>310</v>
      </c>
      <c r="AK78" s="13"/>
    </row>
    <row r="79" spans="2:37" ht="15" customHeight="1">
      <c r="B79" s="13">
        <v>570</v>
      </c>
      <c r="C79" s="13">
        <v>496</v>
      </c>
      <c r="D79" s="49"/>
      <c r="E79" s="49"/>
      <c r="F79" s="40">
        <f t="shared" si="4"/>
        <v>0</v>
      </c>
      <c r="H79" s="72"/>
      <c r="I79" s="72"/>
      <c r="J79" s="72"/>
      <c r="K79" s="72"/>
      <c r="L79" s="68">
        <f aca="true" t="shared" si="6" ref="L79:L94">H79*I79*(J79+K79)/1000000</f>
        <v>0</v>
      </c>
      <c r="N79" s="2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5"/>
      <c r="AE79" s="13">
        <v>122</v>
      </c>
      <c r="AF79" s="15" t="s">
        <v>187</v>
      </c>
      <c r="AG79" s="13"/>
      <c r="AI79" s="63">
        <v>244</v>
      </c>
      <c r="AJ79" s="63" t="s">
        <v>311</v>
      </c>
      <c r="AK79" s="13"/>
    </row>
    <row r="80" spans="2:37" ht="15" customHeight="1">
      <c r="B80" s="13">
        <v>570</v>
      </c>
      <c r="C80" s="13">
        <v>546</v>
      </c>
      <c r="D80" s="49"/>
      <c r="E80" s="49"/>
      <c r="F80" s="40">
        <f t="shared" si="4"/>
        <v>0</v>
      </c>
      <c r="H80" s="73"/>
      <c r="I80" s="73"/>
      <c r="J80" s="73"/>
      <c r="K80" s="73"/>
      <c r="L80" s="69">
        <f t="shared" si="6"/>
        <v>0</v>
      </c>
      <c r="N80" s="2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5"/>
      <c r="AE80" s="13">
        <v>123</v>
      </c>
      <c r="AF80" s="15" t="s">
        <v>188</v>
      </c>
      <c r="AG80" s="13"/>
      <c r="AI80" s="63">
        <v>245</v>
      </c>
      <c r="AJ80" s="63" t="s">
        <v>312</v>
      </c>
      <c r="AK80" s="13"/>
    </row>
    <row r="81" spans="2:37" ht="15" customHeight="1" thickBot="1">
      <c r="B81" s="13">
        <v>570</v>
      </c>
      <c r="C81" s="13">
        <v>596</v>
      </c>
      <c r="D81" s="49"/>
      <c r="E81" s="49"/>
      <c r="F81" s="40">
        <f t="shared" si="4"/>
        <v>0</v>
      </c>
      <c r="H81" s="72"/>
      <c r="I81" s="72"/>
      <c r="J81" s="72"/>
      <c r="K81" s="72"/>
      <c r="L81" s="68">
        <f t="shared" si="6"/>
        <v>0</v>
      </c>
      <c r="N81" s="2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22"/>
      <c r="AE81" s="13">
        <v>124</v>
      </c>
      <c r="AF81" s="28" t="s">
        <v>189</v>
      </c>
      <c r="AG81" s="13"/>
      <c r="AI81" s="63">
        <v>246</v>
      </c>
      <c r="AJ81" s="63" t="s">
        <v>313</v>
      </c>
      <c r="AK81" s="13"/>
    </row>
    <row r="82" spans="4:37" ht="15" customHeight="1">
      <c r="D82" s="50"/>
      <c r="E82" s="50"/>
      <c r="F82" s="40"/>
      <c r="H82" s="73"/>
      <c r="I82" s="73"/>
      <c r="J82" s="73"/>
      <c r="K82" s="73"/>
      <c r="L82" s="69">
        <f t="shared" si="6"/>
        <v>0</v>
      </c>
      <c r="N82" s="17"/>
      <c r="AE82" s="13">
        <v>125</v>
      </c>
      <c r="AF82" s="30" t="s">
        <v>190</v>
      </c>
      <c r="AG82" s="13"/>
      <c r="AI82" s="63">
        <v>247</v>
      </c>
      <c r="AJ82" s="63" t="s">
        <v>314</v>
      </c>
      <c r="AK82" s="13"/>
    </row>
    <row r="83" spans="4:37" ht="15" customHeight="1" thickBot="1">
      <c r="D83" s="50"/>
      <c r="E83" s="50"/>
      <c r="F83" s="40"/>
      <c r="H83" s="72"/>
      <c r="I83" s="72"/>
      <c r="J83" s="72"/>
      <c r="K83" s="72"/>
      <c r="L83" s="68">
        <f t="shared" si="6"/>
        <v>0</v>
      </c>
      <c r="N83" s="17" t="s">
        <v>1</v>
      </c>
      <c r="AE83" s="13">
        <v>126</v>
      </c>
      <c r="AF83" s="30" t="s">
        <v>191</v>
      </c>
      <c r="AG83" s="13"/>
      <c r="AI83" s="63">
        <v>248</v>
      </c>
      <c r="AJ83" s="63" t="s">
        <v>315</v>
      </c>
      <c r="AK83" s="13"/>
    </row>
    <row r="84" spans="4:37" ht="15" customHeight="1">
      <c r="D84" s="50"/>
      <c r="E84" s="50"/>
      <c r="F84" s="40"/>
      <c r="H84" s="73"/>
      <c r="I84" s="73"/>
      <c r="J84" s="73"/>
      <c r="K84" s="73"/>
      <c r="L84" s="69">
        <f t="shared" si="6"/>
        <v>0</v>
      </c>
      <c r="N84" s="1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0"/>
      <c r="AE84" s="13">
        <v>127</v>
      </c>
      <c r="AF84" s="30" t="s">
        <v>192</v>
      </c>
      <c r="AG84" s="13"/>
      <c r="AI84" s="63">
        <v>249</v>
      </c>
      <c r="AJ84" s="63" t="s">
        <v>316</v>
      </c>
      <c r="AK84" s="13"/>
    </row>
    <row r="85" spans="2:37" ht="15" customHeight="1">
      <c r="B85" s="12"/>
      <c r="C85" s="12"/>
      <c r="D85" s="50"/>
      <c r="E85" s="50"/>
      <c r="F85" s="40"/>
      <c r="H85" s="72"/>
      <c r="I85" s="72"/>
      <c r="J85" s="72"/>
      <c r="K85" s="72"/>
      <c r="L85" s="68">
        <f t="shared" si="6"/>
        <v>0</v>
      </c>
      <c r="N85" s="2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5"/>
      <c r="AE85" s="13">
        <v>128</v>
      </c>
      <c r="AF85" s="30" t="s">
        <v>193</v>
      </c>
      <c r="AG85" s="13"/>
      <c r="AI85" s="63">
        <v>250</v>
      </c>
      <c r="AJ85" s="63" t="s">
        <v>317</v>
      </c>
      <c r="AK85" s="13"/>
    </row>
    <row r="86" spans="2:37" ht="15" customHeight="1">
      <c r="B86" s="5"/>
      <c r="C86" s="5"/>
      <c r="D86" s="5"/>
      <c r="E86" s="5"/>
      <c r="H86" s="73"/>
      <c r="I86" s="73"/>
      <c r="J86" s="73"/>
      <c r="K86" s="73"/>
      <c r="L86" s="69">
        <f t="shared" si="6"/>
        <v>0</v>
      </c>
      <c r="N86" s="2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5"/>
      <c r="AE86" s="13">
        <v>140</v>
      </c>
      <c r="AF86" s="1" t="s">
        <v>194</v>
      </c>
      <c r="AG86" s="13"/>
      <c r="AI86" s="63">
        <v>251</v>
      </c>
      <c r="AJ86" s="63" t="s">
        <v>318</v>
      </c>
      <c r="AK86" s="13"/>
    </row>
    <row r="87" spans="8:37" ht="15" customHeight="1">
      <c r="H87" s="72"/>
      <c r="I87" s="72"/>
      <c r="J87" s="72"/>
      <c r="K87" s="72"/>
      <c r="L87" s="68">
        <f t="shared" si="6"/>
        <v>0</v>
      </c>
      <c r="N87" s="2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5"/>
      <c r="AE87" s="13">
        <v>141</v>
      </c>
      <c r="AF87" s="1" t="s">
        <v>195</v>
      </c>
      <c r="AG87" s="13"/>
      <c r="AI87" s="63">
        <v>252</v>
      </c>
      <c r="AJ87" s="63" t="s">
        <v>319</v>
      </c>
      <c r="AK87" s="13"/>
    </row>
    <row r="88" spans="8:37" ht="15" customHeight="1">
      <c r="H88" s="73"/>
      <c r="I88" s="73"/>
      <c r="J88" s="73"/>
      <c r="K88" s="73"/>
      <c r="L88" s="69">
        <f t="shared" si="6"/>
        <v>0</v>
      </c>
      <c r="N88" s="2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5"/>
      <c r="AE88" s="13">
        <v>143</v>
      </c>
      <c r="AF88" s="1" t="s">
        <v>196</v>
      </c>
      <c r="AG88" s="13"/>
      <c r="AI88" s="63">
        <v>253</v>
      </c>
      <c r="AJ88" s="63" t="s">
        <v>320</v>
      </c>
      <c r="AK88" s="13"/>
    </row>
    <row r="89" spans="2:37" ht="15" customHeight="1">
      <c r="B89" s="70" t="s">
        <v>147</v>
      </c>
      <c r="C89" s="71">
        <f>SUM(F9:F81,L9:L59)</f>
        <v>0</v>
      </c>
      <c r="D89" s="70"/>
      <c r="E89" s="78" t="s">
        <v>149</v>
      </c>
      <c r="H89" s="72"/>
      <c r="I89" s="72"/>
      <c r="J89" s="72"/>
      <c r="K89" s="72"/>
      <c r="L89" s="68">
        <f t="shared" si="6"/>
        <v>0</v>
      </c>
      <c r="N89" s="2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5"/>
      <c r="AE89" s="13">
        <v>144</v>
      </c>
      <c r="AF89" s="1" t="s">
        <v>197</v>
      </c>
      <c r="AG89" s="13"/>
      <c r="AI89" s="63">
        <v>254</v>
      </c>
      <c r="AJ89" s="63" t="s">
        <v>321</v>
      </c>
      <c r="AK89" s="13"/>
    </row>
    <row r="90" spans="2:33" ht="15" customHeight="1">
      <c r="B90" s="70"/>
      <c r="C90" s="70"/>
      <c r="D90" s="70"/>
      <c r="E90" s="78"/>
      <c r="F90" s="32"/>
      <c r="G90" s="32"/>
      <c r="H90" s="73"/>
      <c r="I90" s="73"/>
      <c r="J90" s="73"/>
      <c r="K90" s="73"/>
      <c r="L90" s="69">
        <f t="shared" si="6"/>
        <v>0</v>
      </c>
      <c r="N90" s="2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5"/>
      <c r="AE90" s="13">
        <v>146</v>
      </c>
      <c r="AF90" s="1" t="s">
        <v>198</v>
      </c>
      <c r="AG90" s="13"/>
    </row>
    <row r="91" spans="2:33" ht="15" customHeight="1">
      <c r="B91" s="70" t="s">
        <v>148</v>
      </c>
      <c r="C91" s="71">
        <f>SUM(L65:L94)</f>
        <v>0</v>
      </c>
      <c r="D91" s="70"/>
      <c r="E91" s="78" t="s">
        <v>149</v>
      </c>
      <c r="F91" s="32"/>
      <c r="G91" s="32"/>
      <c r="H91" s="72"/>
      <c r="I91" s="72"/>
      <c r="J91" s="72"/>
      <c r="K91" s="72"/>
      <c r="L91" s="68">
        <f t="shared" si="6"/>
        <v>0</v>
      </c>
      <c r="N91" s="2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5"/>
      <c r="AE91" s="13">
        <v>147</v>
      </c>
      <c r="AF91" s="31" t="s">
        <v>199</v>
      </c>
      <c r="AG91" s="13"/>
    </row>
    <row r="92" spans="2:33" ht="15" customHeight="1" thickBot="1">
      <c r="B92" s="70"/>
      <c r="C92" s="70"/>
      <c r="D92" s="70"/>
      <c r="E92" s="78"/>
      <c r="F92" s="32"/>
      <c r="G92" s="32"/>
      <c r="H92" s="73"/>
      <c r="I92" s="73"/>
      <c r="J92" s="73"/>
      <c r="K92" s="73"/>
      <c r="L92" s="69">
        <f t="shared" si="6"/>
        <v>0</v>
      </c>
      <c r="N92" s="21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22"/>
      <c r="AE92" s="13">
        <v>148</v>
      </c>
      <c r="AF92" s="31" t="s">
        <v>200</v>
      </c>
      <c r="AG92" s="13"/>
    </row>
    <row r="93" spans="6:33" ht="15" customHeight="1">
      <c r="F93" s="32"/>
      <c r="G93" s="32"/>
      <c r="H93" s="72"/>
      <c r="I93" s="72"/>
      <c r="J93" s="72"/>
      <c r="K93" s="72"/>
      <c r="L93" s="68">
        <f t="shared" si="6"/>
        <v>0</v>
      </c>
      <c r="AE93" s="13">
        <v>149</v>
      </c>
      <c r="AF93" s="31" t="s">
        <v>201</v>
      </c>
      <c r="AG93" s="13"/>
    </row>
    <row r="94" spans="2:33" ht="15" customHeight="1" thickBot="1">
      <c r="B94" s="46" t="s">
        <v>97</v>
      </c>
      <c r="F94" s="32"/>
      <c r="G94" s="32"/>
      <c r="H94" s="73"/>
      <c r="I94" s="73"/>
      <c r="J94" s="73"/>
      <c r="K94" s="73"/>
      <c r="L94" s="69">
        <f t="shared" si="6"/>
        <v>0</v>
      </c>
      <c r="N94" s="2" t="s">
        <v>3</v>
      </c>
      <c r="AE94" s="13">
        <v>150</v>
      </c>
      <c r="AF94" s="31" t="s">
        <v>202</v>
      </c>
      <c r="AG94" s="13"/>
    </row>
    <row r="95" spans="9:33" ht="15" customHeight="1">
      <c r="I95" s="8" t="s">
        <v>92</v>
      </c>
      <c r="J95" s="51">
        <f>SUM(J65:J94)</f>
        <v>0</v>
      </c>
      <c r="K95" s="51">
        <f>SUM(K65:K94)</f>
        <v>0</v>
      </c>
      <c r="L95" s="2"/>
      <c r="M95" s="2"/>
      <c r="N95" s="1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  <c r="AE95" s="13">
        <v>153</v>
      </c>
      <c r="AF95" s="31" t="s">
        <v>203</v>
      </c>
      <c r="AG95" s="13"/>
    </row>
    <row r="96" spans="3:34" ht="15" customHeight="1">
      <c r="C96" s="32"/>
      <c r="D96" s="32"/>
      <c r="E96" s="32"/>
      <c r="I96" s="26" t="s">
        <v>98</v>
      </c>
      <c r="J96" s="74">
        <f>J95+K95+J60+K60</f>
        <v>0</v>
      </c>
      <c r="K96" s="74"/>
      <c r="L96" s="2"/>
      <c r="M96" s="2"/>
      <c r="N96" s="2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5"/>
      <c r="AE96" s="13">
        <v>154</v>
      </c>
      <c r="AF96" s="31" t="s">
        <v>204</v>
      </c>
      <c r="AG96" s="13"/>
      <c r="AH96" s="5"/>
    </row>
    <row r="97" spans="3:34" ht="15" customHeight="1">
      <c r="C97" s="32"/>
      <c r="D97" s="32"/>
      <c r="E97" s="32"/>
      <c r="L97" s="2"/>
      <c r="M97" s="2"/>
      <c r="N97" s="2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5"/>
      <c r="AH97" s="5"/>
    </row>
    <row r="98" spans="2:34" ht="15" customHeight="1">
      <c r="B98" s="32" t="s">
        <v>291</v>
      </c>
      <c r="C98" s="32"/>
      <c r="D98" s="32"/>
      <c r="E98" s="32"/>
      <c r="L98" s="2"/>
      <c r="M98" s="2"/>
      <c r="N98" s="2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5"/>
      <c r="AH98" s="5"/>
    </row>
    <row r="99" spans="2:34" ht="15" customHeight="1">
      <c r="B99" s="32" t="s">
        <v>156</v>
      </c>
      <c r="C99" s="32"/>
      <c r="D99" s="32"/>
      <c r="E99" s="32"/>
      <c r="N99" s="2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5"/>
      <c r="AH99" s="5"/>
    </row>
    <row r="100" spans="2:34" ht="15" customHeight="1">
      <c r="B100" s="32" t="s">
        <v>213</v>
      </c>
      <c r="C100" s="32"/>
      <c r="D100" s="32"/>
      <c r="E100" s="32"/>
      <c r="N100" s="2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5"/>
      <c r="AH100" s="5"/>
    </row>
    <row r="101" spans="2:34" ht="15" customHeight="1" thickBot="1">
      <c r="B101" s="32" t="s">
        <v>212</v>
      </c>
      <c r="N101" s="21"/>
      <c r="O101" s="1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22"/>
      <c r="AH101" s="5"/>
    </row>
    <row r="102" spans="2:34" ht="15" customHeight="1">
      <c r="B102" s="32" t="s">
        <v>292</v>
      </c>
      <c r="AH102" s="5"/>
    </row>
    <row r="103" spans="2:34" ht="15" customHeight="1">
      <c r="B103" s="32" t="s">
        <v>116</v>
      </c>
      <c r="AH103" s="5"/>
    </row>
    <row r="104" spans="2:34" ht="15" customHeight="1">
      <c r="B104" s="32" t="s">
        <v>99</v>
      </c>
      <c r="N104" s="32"/>
      <c r="AH104" s="5"/>
    </row>
    <row r="105" spans="2:34" ht="15" customHeight="1">
      <c r="B105" s="32" t="s">
        <v>114</v>
      </c>
      <c r="H105" s="32"/>
      <c r="I105" s="32"/>
      <c r="J105" s="32"/>
      <c r="K105" s="32"/>
      <c r="N105" s="32"/>
      <c r="AH105" s="5"/>
    </row>
    <row r="106" spans="2:34" ht="15" customHeight="1">
      <c r="B106" s="32" t="s">
        <v>115</v>
      </c>
      <c r="H106" s="32"/>
      <c r="I106" s="32"/>
      <c r="J106" s="32"/>
      <c r="K106" s="32"/>
      <c r="N106" s="32"/>
      <c r="AH106" s="5"/>
    </row>
    <row r="107" spans="8:34" ht="15" customHeight="1">
      <c r="H107" s="32"/>
      <c r="I107" s="32"/>
      <c r="J107" s="32"/>
      <c r="K107" s="32"/>
      <c r="N107" s="32"/>
      <c r="AH107" s="5"/>
    </row>
    <row r="108" spans="8:34" ht="15" customHeight="1">
      <c r="H108" s="32"/>
      <c r="I108" s="32"/>
      <c r="J108" s="32"/>
      <c r="K108" s="32"/>
      <c r="AH108" s="5"/>
    </row>
    <row r="109" spans="8:34" ht="15" customHeight="1">
      <c r="H109" s="32"/>
      <c r="I109" s="32"/>
      <c r="J109" s="32"/>
      <c r="K109" s="32"/>
      <c r="AH109" s="5"/>
    </row>
    <row r="110" ht="15" customHeight="1">
      <c r="AH110" s="5"/>
    </row>
    <row r="111" ht="12.75">
      <c r="AH111" s="5"/>
    </row>
    <row r="112" ht="12.75">
      <c r="AH112" s="5"/>
    </row>
    <row r="113" ht="12.75">
      <c r="AH113" s="5"/>
    </row>
  </sheetData>
  <sheetProtection/>
  <mergeCells count="113">
    <mergeCell ref="AE8:AG8"/>
    <mergeCell ref="K79:K80"/>
    <mergeCell ref="Z41:AB41"/>
    <mergeCell ref="K77:K78"/>
    <mergeCell ref="Z39:AB39"/>
    <mergeCell ref="N68:O69"/>
    <mergeCell ref="W36:Y36"/>
    <mergeCell ref="W37:Y37"/>
    <mergeCell ref="W38:Y38"/>
    <mergeCell ref="W39:Y39"/>
    <mergeCell ref="Z40:AB40"/>
    <mergeCell ref="J75:J76"/>
    <mergeCell ref="J85:J86"/>
    <mergeCell ref="L67:L68"/>
    <mergeCell ref="W40:Y40"/>
    <mergeCell ref="W41:Y41"/>
    <mergeCell ref="W42:Y42"/>
    <mergeCell ref="K67:K68"/>
    <mergeCell ref="K65:K66"/>
    <mergeCell ref="J81:J82"/>
    <mergeCell ref="Z36:AB36"/>
    <mergeCell ref="Z37:AB37"/>
    <mergeCell ref="Z38:AB38"/>
    <mergeCell ref="H79:H80"/>
    <mergeCell ref="I79:I80"/>
    <mergeCell ref="H75:H76"/>
    <mergeCell ref="I75:I76"/>
    <mergeCell ref="H77:H78"/>
    <mergeCell ref="I77:I78"/>
    <mergeCell ref="J67:J68"/>
    <mergeCell ref="L65:L66"/>
    <mergeCell ref="Q68:Z69"/>
    <mergeCell ref="H73:H74"/>
    <mergeCell ref="I73:I74"/>
    <mergeCell ref="J73:J74"/>
    <mergeCell ref="K73:K74"/>
    <mergeCell ref="H71:H72"/>
    <mergeCell ref="I71:I72"/>
    <mergeCell ref="J71:J72"/>
    <mergeCell ref="K71:K72"/>
    <mergeCell ref="U4:U7"/>
    <mergeCell ref="I65:I66"/>
    <mergeCell ref="R4:R7"/>
    <mergeCell ref="H69:H70"/>
    <mergeCell ref="I69:I70"/>
    <mergeCell ref="J69:J70"/>
    <mergeCell ref="K69:K70"/>
    <mergeCell ref="N8:O8"/>
    <mergeCell ref="H67:H68"/>
    <mergeCell ref="I67:I68"/>
    <mergeCell ref="H65:H66"/>
    <mergeCell ref="Q4:Q7"/>
    <mergeCell ref="AC4:AC7"/>
    <mergeCell ref="Z4:Z7"/>
    <mergeCell ref="H83:H84"/>
    <mergeCell ref="I83:I84"/>
    <mergeCell ref="J83:J84"/>
    <mergeCell ref="K83:K84"/>
    <mergeCell ref="S4:S7"/>
    <mergeCell ref="T4:T7"/>
    <mergeCell ref="AA4:AA6"/>
    <mergeCell ref="Y4:Y7"/>
    <mergeCell ref="AB4:AB7"/>
    <mergeCell ref="V4:V7"/>
    <mergeCell ref="W4:W7"/>
    <mergeCell ref="X4:X7"/>
    <mergeCell ref="I91:I92"/>
    <mergeCell ref="H87:H88"/>
    <mergeCell ref="I87:I88"/>
    <mergeCell ref="K87:K88"/>
    <mergeCell ref="H81:H82"/>
    <mergeCell ref="I81:I82"/>
    <mergeCell ref="K81:K82"/>
    <mergeCell ref="J79:J80"/>
    <mergeCell ref="K75:K76"/>
    <mergeCell ref="J77:J78"/>
    <mergeCell ref="H93:H94"/>
    <mergeCell ref="I93:I94"/>
    <mergeCell ref="H89:H90"/>
    <mergeCell ref="I89:I90"/>
    <mergeCell ref="H85:H86"/>
    <mergeCell ref="I85:I86"/>
    <mergeCell ref="H91:H92"/>
    <mergeCell ref="L71:L72"/>
    <mergeCell ref="J65:J66"/>
    <mergeCell ref="L73:L74"/>
    <mergeCell ref="K93:K94"/>
    <mergeCell ref="J91:J92"/>
    <mergeCell ref="K91:K92"/>
    <mergeCell ref="J93:J94"/>
    <mergeCell ref="J89:J90"/>
    <mergeCell ref="K89:K90"/>
    <mergeCell ref="K85:K86"/>
    <mergeCell ref="L79:L80"/>
    <mergeCell ref="L81:L82"/>
    <mergeCell ref="J96:K96"/>
    <mergeCell ref="AI8:AK8"/>
    <mergeCell ref="B91:B92"/>
    <mergeCell ref="C91:D92"/>
    <mergeCell ref="E89:E90"/>
    <mergeCell ref="E91:E92"/>
    <mergeCell ref="L75:L76"/>
    <mergeCell ref="L69:L70"/>
    <mergeCell ref="L91:L92"/>
    <mergeCell ref="L93:L94"/>
    <mergeCell ref="L77:L78"/>
    <mergeCell ref="B89:B90"/>
    <mergeCell ref="C89:D90"/>
    <mergeCell ref="L83:L84"/>
    <mergeCell ref="L85:L86"/>
    <mergeCell ref="L87:L88"/>
    <mergeCell ref="L89:L90"/>
    <mergeCell ref="J87:J88"/>
  </mergeCells>
  <conditionalFormatting sqref="J60:K60 J95:K96 C91:D92">
    <cfRule type="cellIs" priority="2" dxfId="0" operator="equal" stopIfTrue="1">
      <formula>0</formula>
    </cfRule>
  </conditionalFormatting>
  <conditionalFormatting sqref="C89:D90">
    <cfRule type="cellIs" priority="1" dxfId="0" operator="equal" stopIfTrue="1">
      <formula>0</formula>
    </cfRule>
  </conditionalFormatting>
  <printOptions/>
  <pageMargins left="0.19" right="0" top="0" bottom="0.1968503937007874" header="0.15748031496062992" footer="0.2362204724409449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WIECH</cp:lastModifiedBy>
  <cp:lastPrinted>2016-03-02T07:26:24Z</cp:lastPrinted>
  <dcterms:created xsi:type="dcterms:W3CDTF">2005-02-03T09:22:09Z</dcterms:created>
  <dcterms:modified xsi:type="dcterms:W3CDTF">2019-05-15T09:31:10Z</dcterms:modified>
  <cp:category/>
  <cp:version/>
  <cp:contentType/>
  <cp:contentStatus/>
</cp:coreProperties>
</file>